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oni\Downloads\"/>
    </mc:Choice>
  </mc:AlternateContent>
  <xr:revisionPtr revIDLastSave="0" documentId="13_ncr:1_{6EB5B274-B138-49DA-B562-5186BCE385FD}" xr6:coauthVersionLast="47" xr6:coauthVersionMax="47" xr10:uidLastSave="{00000000-0000-0000-0000-000000000000}"/>
  <bookViews>
    <workbookView xWindow="-120" yWindow="-120" windowWidth="29040" windowHeight="15720" activeTab="1" xr2:uid="{00000000-000D-0000-FFFF-FFFF00000000}"/>
  </bookViews>
  <sheets>
    <sheet name="Budget Summary (START HERE)" sheetId="1" r:id="rId1"/>
    <sheet name="Budget Builder (THEN LIST HERE)" sheetId="2" r:id="rId2"/>
    <sheet name="Parent Funded Costs (SHARE THIS" sheetId="5" r:id="rId3"/>
    <sheet name="Coach's Guide" sheetId="4" r:id="rId4"/>
    <sheet name="Lists"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F22" i="1"/>
  <c r="H21" i="1"/>
  <c r="G21" i="1"/>
  <c r="F21" i="1"/>
  <c r="E21" i="1"/>
  <c r="H20" i="1"/>
  <c r="G20" i="1"/>
  <c r="F20" i="1"/>
  <c r="E20" i="1"/>
  <c r="H19" i="1"/>
  <c r="G19" i="1"/>
  <c r="F19" i="1"/>
  <c r="E19" i="1"/>
  <c r="G18" i="1"/>
  <c r="F18" i="1"/>
  <c r="G17" i="1"/>
  <c r="F17" i="1"/>
  <c r="G16" i="1"/>
  <c r="F16" i="1"/>
  <c r="G15" i="1"/>
  <c r="F15" i="1"/>
  <c r="B15" i="1"/>
  <c r="G14" i="1"/>
  <c r="F14" i="1"/>
  <c r="B14" i="1"/>
  <c r="G13" i="1"/>
  <c r="F13" i="1"/>
  <c r="G12" i="1"/>
  <c r="F12" i="1"/>
  <c r="E18" i="1"/>
  <c r="G106" i="2"/>
  <c r="J106" i="2" s="1"/>
  <c r="G105" i="2"/>
  <c r="J105" i="2" s="1"/>
  <c r="G104" i="2"/>
  <c r="J104" i="2" s="1"/>
  <c r="G103" i="2"/>
  <c r="J103" i="2" s="1"/>
  <c r="G102" i="2"/>
  <c r="J102" i="2" s="1"/>
  <c r="G101" i="2"/>
  <c r="J101" i="2" s="1"/>
  <c r="G100" i="2"/>
  <c r="J100" i="2" s="1"/>
  <c r="G99" i="2"/>
  <c r="J99" i="2" s="1"/>
  <c r="G98" i="2"/>
  <c r="J98" i="2" s="1"/>
  <c r="G97" i="2"/>
  <c r="J97" i="2" s="1"/>
  <c r="G96" i="2"/>
  <c r="J96" i="2" s="1"/>
  <c r="G95" i="2"/>
  <c r="J95" i="2" s="1"/>
  <c r="G94" i="2"/>
  <c r="J94" i="2" s="1"/>
  <c r="G93" i="2"/>
  <c r="J93" i="2" s="1"/>
  <c r="G92" i="2"/>
  <c r="J92" i="2" s="1"/>
  <c r="G91" i="2"/>
  <c r="J91" i="2" s="1"/>
  <c r="G90" i="2"/>
  <c r="J90" i="2" s="1"/>
  <c r="G89" i="2"/>
  <c r="J89" i="2" s="1"/>
  <c r="G88" i="2"/>
  <c r="J88" i="2" s="1"/>
  <c r="G87" i="2"/>
  <c r="J87" i="2" s="1"/>
  <c r="G86" i="2"/>
  <c r="J86" i="2" s="1"/>
  <c r="G85" i="2"/>
  <c r="J85" i="2" s="1"/>
  <c r="G84" i="2"/>
  <c r="J84" i="2" s="1"/>
  <c r="G83" i="2"/>
  <c r="J83" i="2" s="1"/>
  <c r="G82" i="2"/>
  <c r="J82" i="2" s="1"/>
  <c r="G81" i="2"/>
  <c r="J81" i="2" s="1"/>
  <c r="G80" i="2"/>
  <c r="J80" i="2" s="1"/>
  <c r="G79" i="2"/>
  <c r="J79" i="2" s="1"/>
  <c r="J78" i="2"/>
  <c r="G78" i="2"/>
  <c r="G77" i="2"/>
  <c r="J77" i="2" s="1"/>
  <c r="G76" i="2"/>
  <c r="J76" i="2" s="1"/>
  <c r="G75" i="2"/>
  <c r="J75" i="2" s="1"/>
  <c r="G74" i="2"/>
  <c r="J74" i="2" s="1"/>
  <c r="G73" i="2"/>
  <c r="J73" i="2" s="1"/>
  <c r="G72" i="2"/>
  <c r="J72" i="2" s="1"/>
  <c r="G71" i="2"/>
  <c r="J71" i="2" s="1"/>
  <c r="G70" i="2"/>
  <c r="J70" i="2" s="1"/>
  <c r="G69" i="2"/>
  <c r="J69" i="2" s="1"/>
  <c r="G68" i="2"/>
  <c r="J68" i="2" s="1"/>
  <c r="G67" i="2"/>
  <c r="J67" i="2" s="1"/>
  <c r="G66" i="2"/>
  <c r="J66" i="2" s="1"/>
  <c r="G65" i="2"/>
  <c r="J65" i="2" s="1"/>
  <c r="G64" i="2"/>
  <c r="J64" i="2" s="1"/>
  <c r="G63" i="2"/>
  <c r="J63" i="2" s="1"/>
  <c r="G62" i="2"/>
  <c r="J62" i="2" s="1"/>
  <c r="G61" i="2"/>
  <c r="J61" i="2" s="1"/>
  <c r="G60" i="2"/>
  <c r="J60" i="2" s="1"/>
  <c r="G59" i="2"/>
  <c r="J59" i="2" s="1"/>
  <c r="J58" i="2"/>
  <c r="G58" i="2"/>
  <c r="G57" i="2"/>
  <c r="J57" i="2" s="1"/>
  <c r="G56" i="2"/>
  <c r="J56" i="2" s="1"/>
  <c r="G55" i="2"/>
  <c r="J55" i="2" s="1"/>
  <c r="G54" i="2"/>
  <c r="J54" i="2" s="1"/>
  <c r="G53" i="2"/>
  <c r="J53" i="2" s="1"/>
  <c r="G52" i="2"/>
  <c r="J52" i="2" s="1"/>
  <c r="G51" i="2"/>
  <c r="J51" i="2" s="1"/>
  <c r="G50" i="2"/>
  <c r="J50" i="2" s="1"/>
  <c r="G49" i="2"/>
  <c r="J49" i="2" s="1"/>
  <c r="G48" i="2"/>
  <c r="J48" i="2" s="1"/>
  <c r="G47" i="2"/>
  <c r="J47" i="2" s="1"/>
  <c r="G46" i="2"/>
  <c r="J46" i="2" s="1"/>
  <c r="G45" i="2"/>
  <c r="J45" i="2" s="1"/>
  <c r="G44" i="2"/>
  <c r="J44" i="2" s="1"/>
  <c r="G43" i="2"/>
  <c r="J43" i="2" s="1"/>
  <c r="G42" i="2"/>
  <c r="J42" i="2" s="1"/>
  <c r="G41" i="2"/>
  <c r="J41" i="2" s="1"/>
  <c r="G40" i="2"/>
  <c r="J40" i="2" s="1"/>
  <c r="G39" i="2"/>
  <c r="J39" i="2" s="1"/>
  <c r="G38" i="2"/>
  <c r="J38" i="2" s="1"/>
  <c r="G37" i="2"/>
  <c r="J37" i="2" s="1"/>
  <c r="G36" i="2"/>
  <c r="J36" i="2" s="1"/>
  <c r="G35" i="2"/>
  <c r="J35" i="2" s="1"/>
  <c r="G34" i="2"/>
  <c r="J34" i="2" s="1"/>
  <c r="G33" i="2"/>
  <c r="J33" i="2" s="1"/>
  <c r="G32" i="2"/>
  <c r="J32" i="2" s="1"/>
  <c r="G31" i="2"/>
  <c r="J31" i="2" s="1"/>
  <c r="G30" i="2"/>
  <c r="J30" i="2" s="1"/>
  <c r="G29" i="2"/>
  <c r="J29" i="2" s="1"/>
  <c r="G28" i="2"/>
  <c r="J28" i="2" s="1"/>
  <c r="G27" i="2"/>
  <c r="J27" i="2" s="1"/>
  <c r="G26" i="2"/>
  <c r="J26" i="2" s="1"/>
  <c r="G25" i="2"/>
  <c r="J25" i="2" s="1"/>
  <c r="G24" i="2"/>
  <c r="J24" i="2" s="1"/>
  <c r="G23" i="2"/>
  <c r="J23" i="2" s="1"/>
  <c r="G22" i="2"/>
  <c r="J22" i="2" s="1"/>
  <c r="G21" i="2"/>
  <c r="J21" i="2" s="1"/>
  <c r="J20" i="2"/>
  <c r="G20" i="2"/>
  <c r="G19" i="2"/>
  <c r="J19" i="2" s="1"/>
  <c r="G18" i="2"/>
  <c r="J18" i="2" s="1"/>
  <c r="G17" i="2"/>
  <c r="J17" i="2" s="1"/>
  <c r="G16" i="2"/>
  <c r="J16" i="2" s="1"/>
  <c r="H22" i="1" s="1"/>
  <c r="G15" i="2"/>
  <c r="J15" i="2" s="1"/>
  <c r="H18" i="1" s="1"/>
  <c r="G14" i="2"/>
  <c r="E17" i="1" s="1"/>
  <c r="G13" i="2"/>
  <c r="E16" i="1" s="1"/>
  <c r="G12" i="2"/>
  <c r="J12" i="2" s="1"/>
  <c r="H15" i="1" s="1"/>
  <c r="G11" i="2"/>
  <c r="J11" i="2" s="1"/>
  <c r="H14" i="1" s="1"/>
  <c r="G10" i="2"/>
  <c r="J10" i="2" s="1"/>
  <c r="G9" i="2"/>
  <c r="J9" i="2" s="1"/>
  <c r="H13" i="1" s="1"/>
  <c r="G8" i="2"/>
  <c r="J8" i="2" s="1"/>
  <c r="G7" i="2"/>
  <c r="J7" i="2" s="1"/>
  <c r="H12" i="1" s="1"/>
  <c r="B12" i="1"/>
  <c r="B13" i="1" l="1"/>
  <c r="B18" i="1" s="1"/>
  <c r="E14" i="1"/>
  <c r="E12" i="1"/>
  <c r="E22" i="1"/>
  <c r="E15" i="1"/>
  <c r="E13" i="1"/>
  <c r="J13" i="2"/>
  <c r="H16" i="1" s="1"/>
  <c r="I16" i="1" s="1"/>
  <c r="K98" i="2"/>
  <c r="J14" i="2"/>
  <c r="I12" i="1"/>
  <c r="K31" i="2"/>
  <c r="K47" i="2"/>
  <c r="K63" i="2"/>
  <c r="K79" i="2"/>
  <c r="K95" i="2"/>
  <c r="K21" i="2"/>
  <c r="K53" i="2"/>
  <c r="K85" i="2"/>
  <c r="K17" i="2"/>
  <c r="K33" i="2"/>
  <c r="K49" i="2"/>
  <c r="K65" i="2"/>
  <c r="K81" i="2"/>
  <c r="K97" i="2"/>
  <c r="K27" i="2"/>
  <c r="K91" i="2"/>
  <c r="K12" i="2"/>
  <c r="K22" i="2"/>
  <c r="K28" i="2"/>
  <c r="K38" i="2"/>
  <c r="K44" i="2"/>
  <c r="K54" i="2"/>
  <c r="K60" i="2"/>
  <c r="K70" i="2"/>
  <c r="K76" i="2"/>
  <c r="K86" i="2"/>
  <c r="K92" i="2"/>
  <c r="K102" i="2"/>
  <c r="K37" i="2"/>
  <c r="K59" i="2"/>
  <c r="K69" i="2"/>
  <c r="K80" i="2"/>
  <c r="K101" i="2"/>
  <c r="K23" i="2"/>
  <c r="K39" i="2"/>
  <c r="K55" i="2"/>
  <c r="K71" i="2"/>
  <c r="K87" i="2"/>
  <c r="K103" i="2"/>
  <c r="K43" i="2"/>
  <c r="K8" i="2"/>
  <c r="K13" i="2"/>
  <c r="K19" i="2"/>
  <c r="K24" i="2"/>
  <c r="K29" i="2"/>
  <c r="K35" i="2"/>
  <c r="K40" i="2"/>
  <c r="K45" i="2"/>
  <c r="K51" i="2"/>
  <c r="K56" i="2"/>
  <c r="K61" i="2"/>
  <c r="K67" i="2"/>
  <c r="K72" i="2"/>
  <c r="K77" i="2"/>
  <c r="K83" i="2"/>
  <c r="K88" i="2"/>
  <c r="K93" i="2"/>
  <c r="K99" i="2"/>
  <c r="K104" i="2"/>
  <c r="K48" i="2"/>
  <c r="K64" i="2"/>
  <c r="K96" i="2"/>
  <c r="K25" i="2"/>
  <c r="K41" i="2"/>
  <c r="K57" i="2"/>
  <c r="K73" i="2"/>
  <c r="K89" i="2"/>
  <c r="K105" i="2"/>
  <c r="K32" i="2"/>
  <c r="K75" i="2"/>
  <c r="K20" i="2"/>
  <c r="K30" i="2"/>
  <c r="K36" i="2"/>
  <c r="K46" i="2"/>
  <c r="K52" i="2"/>
  <c r="K62" i="2"/>
  <c r="K68" i="2"/>
  <c r="K78" i="2"/>
  <c r="K84" i="2"/>
  <c r="K94" i="2"/>
  <c r="K100" i="2"/>
  <c r="K106" i="2"/>
  <c r="I14" i="1"/>
  <c r="K11" i="2"/>
  <c r="I22" i="1"/>
  <c r="K16" i="2"/>
  <c r="K7" i="2"/>
  <c r="I13" i="1"/>
  <c r="K9" i="2"/>
  <c r="K15" i="2"/>
  <c r="I18" i="1"/>
  <c r="I20" i="1"/>
  <c r="I15" i="1"/>
  <c r="I19" i="1"/>
  <c r="I21" i="1"/>
  <c r="K10" i="2"/>
  <c r="K18" i="2"/>
  <c r="K26" i="2"/>
  <c r="K34" i="2"/>
  <c r="K42" i="2"/>
  <c r="K50" i="2"/>
  <c r="K58" i="2"/>
  <c r="K66" i="2"/>
  <c r="K74" i="2"/>
  <c r="K82" i="2"/>
  <c r="K90" i="2"/>
  <c r="H17" i="1" l="1"/>
  <c r="I17" i="1" s="1"/>
  <c r="B16" i="1"/>
  <c r="B17" i="1" s="1"/>
  <c r="K14" i="2"/>
  <c r="B19" i="1" l="1"/>
</calcChain>
</file>

<file path=xl/sharedStrings.xml><?xml version="1.0" encoding="utf-8"?>
<sst xmlns="http://schemas.openxmlformats.org/spreadsheetml/2006/main" count="190" uniqueCount="131">
  <si>
    <t>Team Name</t>
  </si>
  <si>
    <t>Enter team name</t>
  </si>
  <si>
    <t>Season</t>
  </si>
  <si>
    <t>Enter season</t>
  </si>
  <si>
    <t># Players</t>
  </si>
  <si>
    <t># Paying Families</t>
  </si>
  <si>
    <t>Optional Team Goal</t>
  </si>
  <si>
    <t>Competitive, but cost-conscious</t>
  </si>
  <si>
    <t>Key Budget Results</t>
  </si>
  <si>
    <t>Category</t>
  </si>
  <si>
    <t>Total Cost</t>
  </si>
  <si>
    <t>Sponsor / Org</t>
  </si>
  <si>
    <t>Fundraising</t>
  </si>
  <si>
    <t>Parent-Funded</t>
  </si>
  <si>
    <t>Parent Cost Each</t>
  </si>
  <si>
    <t>Recommended Use</t>
  </si>
  <si>
    <t>Paying Families Used for Parent Split</t>
  </si>
  <si>
    <t>Uniforms</t>
  </si>
  <si>
    <t>Balance durability and price; avoid unnecessary extras.</t>
  </si>
  <si>
    <t>Total Planned Cost</t>
  </si>
  <si>
    <t>Equipment</t>
  </si>
  <si>
    <t>Prioritize safety, shared use, and league-approved gear.</t>
  </si>
  <si>
    <t>Sponsor / Organization Investment</t>
  </si>
  <si>
    <t>Coaches Gear</t>
  </si>
  <si>
    <t>Use value buys unless required for staff image or sponsor package.</t>
  </si>
  <si>
    <t>Fundraising / Donations</t>
  </si>
  <si>
    <t>Travel Fees</t>
  </si>
  <si>
    <t>Use sponsorship to reduce parent strain.</t>
  </si>
  <si>
    <t>Total Parent-Funded Cost</t>
  </si>
  <si>
    <t>Tournament / Competition Fees</t>
  </si>
  <si>
    <t>Budget early; fees are usually non-negotiable.</t>
  </si>
  <si>
    <t>Estimated Cost per Paying Family</t>
  </si>
  <si>
    <t>Practice Facilities</t>
  </si>
  <si>
    <t>Invest if it improves access, reps, or consistency.</t>
  </si>
  <si>
    <t>Suggested Contingency Reserve</t>
  </si>
  <si>
    <t>Admin / Insurance / Registration</t>
  </si>
  <si>
    <t>Essential but keep transparent.</t>
  </si>
  <si>
    <t>Parent Cost Including Contingency</t>
  </si>
  <si>
    <t>Training / Medical / Safety</t>
  </si>
  <si>
    <t>Prioritize safety and recovery basics.</t>
  </si>
  <si>
    <t>Team Meals / Events</t>
  </si>
  <si>
    <t>Keep optional or sponsor-funded where possible.</t>
  </si>
  <si>
    <t>Marketing / Branding</t>
  </si>
  <si>
    <t>Useful for brand; avoid overspending before essentials.</t>
  </si>
  <si>
    <t>Use for safety, durability, fit, repeated use, or league requirements.</t>
  </si>
  <si>
    <t>Contingency</t>
  </si>
  <si>
    <t>Set aside 5% to 10% to avoid surprise asks.</t>
  </si>
  <si>
    <t>Use for extras, short-term items, optional branding, and items that do not change performance.</t>
  </si>
  <si>
    <t>Best used to reduce parent burden on shared equipment, travel, facility time, tournament fees, or scholarships.</t>
  </si>
  <si>
    <t>Item</t>
  </si>
  <si>
    <t>Priority</t>
  </si>
  <si>
    <t>Buy Strategy</t>
  </si>
  <si>
    <t>Quantity</t>
  </si>
  <si>
    <t>Unit Cost</t>
  </si>
  <si>
    <t>Sponsor / Org Investment</t>
  </si>
  <si>
    <t>Parent-Funded Cost</t>
  </si>
  <si>
    <t>Paid By</t>
  </si>
  <si>
    <t>Notes</t>
  </si>
  <si>
    <t>Game jersey + pants package</t>
  </si>
  <si>
    <t>Required</t>
  </si>
  <si>
    <t>Mixed</t>
  </si>
  <si>
    <t>Split</t>
  </si>
  <si>
    <t>Consider durable, clean package before optional upgrades.</t>
  </si>
  <si>
    <t>Practice shirt</t>
  </si>
  <si>
    <t>Recommended</t>
  </si>
  <si>
    <t>Value-Based</t>
  </si>
  <si>
    <t>Parents</t>
  </si>
  <si>
    <t>Value buy; not a performance driver.</t>
  </si>
  <si>
    <t>Shared team balls</t>
  </si>
  <si>
    <t>High Performance</t>
  </si>
  <si>
    <t>High-use shared item; durability matters.</t>
  </si>
  <si>
    <t>Catcher’s gear / protective equipment</t>
  </si>
  <si>
    <t>Prioritize safety, fit, and league requirements.</t>
  </si>
  <si>
    <t>Coach polos / hats</t>
  </si>
  <si>
    <t>Nice-to-Have</t>
  </si>
  <si>
    <t>Sponsor/Organization</t>
  </si>
  <si>
    <t>Hotel / lodging support</t>
  </si>
  <si>
    <t>Sponsor Ask</t>
  </si>
  <si>
    <t>Sponsor support can reduce family pressure.</t>
  </si>
  <si>
    <t>Tournament entry fees</t>
  </si>
  <si>
    <t>Budget before collecting parent dues.</t>
  </si>
  <si>
    <t>Indoor facility rental</t>
  </si>
  <si>
    <t>Higher value if weather/field access is limited.</t>
  </si>
  <si>
    <t>Insurance / admin / league fees</t>
  </si>
  <si>
    <t>Essential but should be transparent.</t>
  </si>
  <si>
    <t>5–10% contingency reserve</t>
  </si>
  <si>
    <t>Prevents surprise mid-season asks.</t>
  </si>
  <si>
    <t>Recommendation</t>
  </si>
  <si>
    <t>Start with the costs families cannot avoid, then make intentional choices about where performance truly matters. Parents are already balancing inflation, travel, school costs, and everyday expenses, so the budget should clearly separate required essentials from upgrades that are nice but not necessary.</t>
  </si>
  <si>
    <t>Smart buying philosophy</t>
  </si>
  <si>
    <t>Use high-performance items where they affect safety, durability, fit, or repeated use: helmets, catcher’s gear, protective equipment, core game uniforms, and shared team equipment.</t>
  </si>
  <si>
    <t>Use value-based buys where the main purpose is appearance, convenience, or short-term use: extra practice shirts, coaches gear, optional bags, spirit items, team meals, and non-critical branding upgrades.</t>
  </si>
  <si>
    <t>How to think about “best” vs. “budget-friendly”</t>
  </si>
  <si>
    <t>The most expensive item does not automatically make a team play better. Better equipment can improve confidence, safety, consistency, and brand perception, but it should be matched to the team’s level, age, and season goals. A strong budget usually blends a few premium investments with practical value buys.</t>
  </si>
  <si>
    <t>Recommended mix</t>
  </si>
  <si>
    <t>1. Protect the player first: prioritize safety equipment, correct fit, and league-approved gear.</t>
  </si>
  <si>
    <t>2. Make the team look unified: choose a clean, durable uniform package without overbuilding unnecessary extras.</t>
  </si>
  <si>
    <t>3. Spend where the item gets repeated use: shared equipment, facility time, and high-use gear deserve more consideration.</t>
  </si>
  <si>
    <t>4. Offset parent burden: pursue sponsor or organization support for one-time assets, travel support, tournament fees, or scholarship needs.</t>
  </si>
  <si>
    <t>5. Build in a contingency: 5% to 10% helps avoid surprise parent asks mid-season.</t>
  </si>
  <si>
    <t>How to use this workbook</t>
  </si>
  <si>
    <t>Update the assumptions on the Budget Summary tab, then add or edit line items on the Budget Builder tab. The workbook automatically calculates total cost, sponsor/organization investment, parent-funded cost, and estimated cost per paying family.</t>
  </si>
  <si>
    <t>Legends Athletic Supply - Team Budget Summary Template</t>
  </si>
  <si>
    <r>
      <t>Recommended Contingency %</t>
    </r>
    <r>
      <rPr>
        <sz val="11"/>
        <rFont val="Carlito"/>
      </rPr>
      <t xml:space="preserve"> (Amount Legends recommends as a buffer for unexpected expenses)</t>
    </r>
  </si>
  <si>
    <t>Team Information</t>
  </si>
  <si>
    <t>Planning Information</t>
  </si>
  <si>
    <t>High performance</t>
  </si>
  <si>
    <t>Value-based</t>
  </si>
  <si>
    <t>Investment Decision Framework</t>
  </si>
  <si>
    <t>Sponsor or  organization investment</t>
  </si>
  <si>
    <r>
      <t xml:space="preserve">STEP 1: </t>
    </r>
    <r>
      <rPr>
        <sz val="11"/>
        <color rgb="FF002060"/>
        <rFont val="Carlito"/>
      </rPr>
      <t>Use the drop downs to think about the categories of costs you'll have.</t>
    </r>
  </si>
  <si>
    <r>
      <t xml:space="preserve">STEP 2: </t>
    </r>
    <r>
      <rPr>
        <sz val="11"/>
        <color rgb="FF002060"/>
        <rFont val="Carlito"/>
      </rPr>
      <t xml:space="preserve">Think about whether this is a required item or a "nice-to-have." </t>
    </r>
  </si>
  <si>
    <r>
      <t xml:space="preserve">STEP 3: </t>
    </r>
    <r>
      <rPr>
        <sz val="11"/>
        <color rgb="FF002060"/>
        <rFont val="Carlito"/>
      </rPr>
      <t>Use the Decision Framework on the Budget Summary Tab to think about whether this needs to be a high performance item or if you can manage with a value-based investment</t>
    </r>
  </si>
  <si>
    <t>Good brand item, but not essential. May have a sponsor available.</t>
  </si>
  <si>
    <r>
      <t xml:space="preserve">STEP 4: </t>
    </r>
    <r>
      <rPr>
        <sz val="11"/>
        <color rgb="FF002060"/>
        <rFont val="Carlito"/>
      </rPr>
      <t>How many will you need?</t>
    </r>
  </si>
  <si>
    <r>
      <t xml:space="preserve">AS NEEDED: </t>
    </r>
    <r>
      <rPr>
        <sz val="11"/>
        <color rgb="FF002060"/>
        <rFont val="Carlito"/>
      </rPr>
      <t>Add  sponsor or organization investments as they are applicable</t>
    </r>
  </si>
  <si>
    <r>
      <t xml:space="preserve">AS NEEDED: </t>
    </r>
    <r>
      <rPr>
        <sz val="11"/>
        <color rgb="FF002060"/>
        <rFont val="Carlito"/>
      </rPr>
      <t>Add donations or fundraised amounts as they are applicable</t>
    </r>
  </si>
  <si>
    <r>
      <t>STEP 5:</t>
    </r>
    <r>
      <rPr>
        <sz val="11"/>
        <color rgb="FF002060"/>
        <rFont val="Carlito"/>
      </rPr>
      <t xml:space="preserve"> Will the parents or the organization pay for this item?</t>
    </r>
  </si>
  <si>
    <r>
      <t xml:space="preserve">STEP 6: </t>
    </r>
    <r>
      <rPr>
        <sz val="11"/>
        <color rgb="FF002060"/>
        <rFont val="Carlito"/>
      </rPr>
      <t>Add any notes about brand preferences or potential requirements.</t>
    </r>
  </si>
  <si>
    <r>
      <rPr>
        <b/>
        <sz val="11"/>
        <color rgb="FFFFFF00"/>
        <rFont val="Carlito"/>
      </rPr>
      <t>REACH OUT ANY TIME</t>
    </r>
    <r>
      <rPr>
        <b/>
        <sz val="11"/>
        <color rgb="FFC00000"/>
        <rFont val="Carlito"/>
      </rPr>
      <t xml:space="preserve">: </t>
    </r>
    <r>
      <rPr>
        <sz val="11"/>
        <color rgb="FF002060"/>
        <rFont val="Carlito"/>
      </rPr>
      <t>Reach out to</t>
    </r>
    <r>
      <rPr>
        <b/>
        <sz val="11"/>
        <color rgb="FFC00000"/>
        <rFont val="Carlito"/>
      </rPr>
      <t xml:space="preserve"> Legends Athletic Supply </t>
    </r>
    <r>
      <rPr>
        <sz val="11"/>
        <color rgb="FF002060"/>
        <rFont val="Carlito"/>
      </rPr>
      <t>to find options that fit your requirements.</t>
    </r>
  </si>
  <si>
    <t>Legends Athletic Supply - Team Budget Builder Template</t>
  </si>
  <si>
    <t xml:space="preserve">Download a copy of this sheet to get started. Then simply edit the cells in blue to build your budget. </t>
  </si>
  <si>
    <t>Use this sheet to set assumptions and review parent impact. Start on this page but move to the Budget Builder tab to collect your costs.</t>
  </si>
  <si>
    <t>Follow the Steps 1-6 below to collect what your team requires. Don't hesitate to reach out to Legends Athletic Supply at any time during the process.</t>
  </si>
  <si>
    <t>Start by editing the blue cells on Budget Summary tab first. Then edit the line items below. Formulas calculate parent share automatically.</t>
  </si>
  <si>
    <r>
      <t xml:space="preserve">We </t>
    </r>
    <r>
      <rPr>
        <sz val="11"/>
        <color rgb="FF002060"/>
        <rFont val="Carlito"/>
      </rPr>
      <t>work to offer options so you can choose what is best for your team and budget.</t>
    </r>
  </si>
  <si>
    <r>
      <t xml:space="preserve">Legends Athletic Supply </t>
    </r>
    <r>
      <rPr>
        <sz val="11"/>
        <color rgb="FF002060"/>
        <rFont val="Carlito"/>
      </rPr>
      <t>will work to</t>
    </r>
    <r>
      <rPr>
        <b/>
        <sz val="11"/>
        <color rgb="FF002060"/>
        <rFont val="Carlito"/>
      </rPr>
      <t xml:space="preserve"> </t>
    </r>
    <r>
      <rPr>
        <b/>
        <sz val="11"/>
        <color rgb="FFFFFF00"/>
        <rFont val="Carlito"/>
      </rPr>
      <t>beat MSRP prices.</t>
    </r>
    <r>
      <rPr>
        <b/>
        <sz val="11"/>
        <color rgb="FF002060"/>
        <rFont val="Carlito"/>
      </rPr>
      <t xml:space="preserve"> </t>
    </r>
  </si>
  <si>
    <t>Legends Athletic Supply - Parent Breakdown</t>
  </si>
  <si>
    <t>Building a Practical Team Budget</t>
  </si>
  <si>
    <t>Parents want to know where how their money is being spent. Feel free to share this breakdown so parents feel comfortable with their total investment.</t>
  </si>
  <si>
    <t>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</si>
</sst>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2">
    <font>
      <sz val="11"/>
      <name val="Carlito"/>
    </font>
    <font>
      <b/>
      <sz val="11"/>
      <color rgb="FFFFFFFF"/>
      <name val="Carlito"/>
    </font>
    <font>
      <b/>
      <sz val="18"/>
      <color rgb="FFFFFFFF"/>
      <name val="Carlito"/>
    </font>
    <font>
      <b/>
      <sz val="14"/>
      <color rgb="FFD71920"/>
      <name val="Carlito"/>
    </font>
    <font>
      <b/>
      <sz val="11"/>
      <name val="Carlito"/>
    </font>
    <font>
      <b/>
      <sz val="11"/>
      <color rgb="FF111827"/>
      <name val="Carlito"/>
    </font>
    <font>
      <b/>
      <sz val="11"/>
      <color rgb="FFC00000"/>
      <name val="Carlito"/>
    </font>
    <font>
      <sz val="11"/>
      <color rgb="FFC00000"/>
      <name val="Carlito"/>
    </font>
    <font>
      <b/>
      <sz val="11"/>
      <color rgb="FFFFFF00"/>
      <name val="Carlito"/>
    </font>
    <font>
      <b/>
      <sz val="11"/>
      <color rgb="FF002060"/>
      <name val="Carlito"/>
    </font>
    <font>
      <sz val="11"/>
      <color rgb="FF002060"/>
      <name val="Carlito"/>
    </font>
    <font>
      <sz val="11"/>
      <name val="Carlito"/>
    </font>
  </fonts>
  <fills count="12">
    <fill>
      <patternFill patternType="none"/>
    </fill>
    <fill>
      <patternFill patternType="gray125"/>
    </fill>
    <fill>
      <patternFill patternType="solid">
        <fgColor rgb="FF071B3A"/>
      </patternFill>
    </fill>
    <fill>
      <patternFill patternType="solid">
        <fgColor rgb="FFD71920"/>
      </patternFill>
    </fill>
    <fill>
      <patternFill patternType="solid">
        <fgColor rgb="FFF3F4F6"/>
      </patternFill>
    </fill>
    <fill>
      <patternFill patternType="solid">
        <fgColor rgb="FFEAF1FB"/>
      </patternFill>
    </fill>
    <fill>
      <patternFill patternType="solid">
        <fgColor rgb="FFFEE2E2"/>
      </patternFill>
    </fill>
    <fill>
      <patternFill patternType="solid">
        <fgColor rgb="FFFFFFFF"/>
      </patternFill>
    </fill>
    <fill>
      <patternFill patternType="solid">
        <fgColor theme="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3"/>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1" fillId="0" borderId="10"/>
  </cellStyleXfs>
  <cellXfs count="70">
    <xf numFmtId="0" fontId="0" fillId="0" borderId="0" xfId="0"/>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0" fillId="0" borderId="10" xfId="0" applyBorder="1" applyAlignment="1">
      <alignment wrapText="1"/>
    </xf>
    <xf numFmtId="0" fontId="0" fillId="0" borderId="0" xfId="0" applyAlignment="1">
      <alignment wrapText="1"/>
    </xf>
    <xf numFmtId="0" fontId="2" fillId="2" borderId="0" xfId="0" applyFont="1" applyFill="1" applyAlignment="1">
      <alignment horizontal="center" vertical="top" wrapText="1"/>
    </xf>
    <xf numFmtId="0" fontId="0" fillId="0" borderId="0" xfId="0"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5" borderId="4" xfId="0" applyFont="1" applyFill="1" applyBorder="1" applyAlignment="1">
      <alignment wrapText="1"/>
    </xf>
    <xf numFmtId="164" fontId="4" fillId="5" borderId="6" xfId="0" applyNumberFormat="1" applyFont="1" applyFill="1" applyBorder="1" applyAlignment="1">
      <alignment wrapText="1"/>
    </xf>
    <xf numFmtId="0" fontId="4" fillId="6" borderId="7" xfId="0" applyFont="1" applyFill="1" applyBorder="1" applyAlignment="1">
      <alignment wrapText="1"/>
    </xf>
    <xf numFmtId="164" fontId="4" fillId="6" borderId="9" xfId="0" applyNumberFormat="1" applyFont="1" applyFill="1" applyBorder="1" applyAlignment="1">
      <alignment wrapText="1"/>
    </xf>
    <xf numFmtId="0" fontId="0" fillId="0" borderId="0" xfId="0" applyAlignment="1">
      <alignment vertical="center"/>
    </xf>
    <xf numFmtId="0" fontId="0" fillId="0" borderId="4" xfId="0" applyBorder="1" applyAlignment="1">
      <alignment vertical="center"/>
    </xf>
    <xf numFmtId="164" fontId="0" fillId="0" borderId="5" xfId="0" applyNumberFormat="1" applyBorder="1" applyAlignment="1">
      <alignment vertical="center"/>
    </xf>
    <xf numFmtId="0" fontId="0" fillId="0" borderId="6" xfId="0" applyBorder="1" applyAlignment="1">
      <alignment vertical="center"/>
    </xf>
    <xf numFmtId="0" fontId="0" fillId="0" borderId="7" xfId="0" applyBorder="1" applyAlignment="1">
      <alignment vertical="center"/>
    </xf>
    <xf numFmtId="164" fontId="0" fillId="0" borderId="8" xfId="0" applyNumberFormat="1" applyBorder="1" applyAlignment="1">
      <alignment vertical="center"/>
    </xf>
    <xf numFmtId="0" fontId="0" fillId="0" borderId="9" xfId="0" applyBorder="1" applyAlignment="1">
      <alignment vertical="center"/>
    </xf>
    <xf numFmtId="0" fontId="8" fillId="9" borderId="0" xfId="0" applyFont="1" applyFill="1" applyAlignment="1">
      <alignment horizontal="left" vertical="center" wrapText="1"/>
    </xf>
    <xf numFmtId="0" fontId="0" fillId="0" borderId="6" xfId="0" applyBorder="1" applyAlignment="1">
      <alignment vertical="center" wrapText="1"/>
    </xf>
    <xf numFmtId="0" fontId="6" fillId="10" borderId="0" xfId="0" applyFont="1" applyFill="1" applyAlignment="1">
      <alignment horizontal="left" vertical="center" wrapText="1"/>
    </xf>
    <xf numFmtId="0" fontId="0" fillId="0" borderId="5" xfId="0" applyBorder="1" applyAlignment="1">
      <alignment vertical="center"/>
    </xf>
    <xf numFmtId="0" fontId="0" fillId="0" borderId="8" xfId="0" applyBorder="1" applyAlignment="1">
      <alignment vertical="center"/>
    </xf>
    <xf numFmtId="0" fontId="6" fillId="8" borderId="0" xfId="0" applyFont="1" applyFill="1" applyAlignment="1">
      <alignment horizontal="center"/>
    </xf>
    <xf numFmtId="0" fontId="7" fillId="8" borderId="0" xfId="0" applyFont="1" applyFill="1"/>
    <xf numFmtId="0" fontId="0" fillId="8" borderId="0" xfId="0" applyFill="1"/>
    <xf numFmtId="0" fontId="0" fillId="0" borderId="7" xfId="0" applyBorder="1"/>
    <xf numFmtId="0" fontId="0" fillId="0" borderId="9" xfId="0" applyBorder="1" applyAlignment="1">
      <alignment wrapText="1"/>
    </xf>
    <xf numFmtId="0" fontId="0" fillId="0" borderId="10" xfId="0" applyBorder="1"/>
    <xf numFmtId="0" fontId="0" fillId="0" borderId="1" xfId="0" applyBorder="1"/>
    <xf numFmtId="1" fontId="0" fillId="0" borderId="3" xfId="0" applyNumberFormat="1" applyBorder="1"/>
    <xf numFmtId="0" fontId="0" fillId="0" borderId="4" xfId="0" applyBorder="1"/>
    <xf numFmtId="164" fontId="0" fillId="0" borderId="5" xfId="0" applyNumberFormat="1" applyBorder="1"/>
    <xf numFmtId="0" fontId="0" fillId="0" borderId="6" xfId="0" applyBorder="1"/>
    <xf numFmtId="164" fontId="0" fillId="5" borderId="6" xfId="0" applyNumberFormat="1" applyFill="1" applyBorder="1" applyAlignment="1">
      <alignment wrapText="1"/>
    </xf>
    <xf numFmtId="164" fontId="0" fillId="0" borderId="6" xfId="0" applyNumberFormat="1" applyBorder="1"/>
    <xf numFmtId="164" fontId="0" fillId="0" borderId="8" xfId="0" applyNumberFormat="1" applyBorder="1"/>
    <xf numFmtId="0" fontId="0" fillId="0" borderId="9" xfId="0" applyBorder="1"/>
    <xf numFmtId="0" fontId="4" fillId="4" borderId="13" xfId="0" applyFont="1" applyFill="1" applyBorder="1" applyAlignment="1">
      <alignment wrapText="1"/>
    </xf>
    <xf numFmtId="0" fontId="8" fillId="9" borderId="14" xfId="0" applyFont="1" applyFill="1" applyBorder="1" applyAlignment="1">
      <alignment horizontal="left" wrapText="1"/>
    </xf>
    <xf numFmtId="1" fontId="8" fillId="9" borderId="14" xfId="0" applyNumberFormat="1" applyFont="1" applyFill="1" applyBorder="1" applyAlignment="1">
      <alignment horizontal="left" wrapText="1"/>
    </xf>
    <xf numFmtId="0" fontId="4" fillId="4" borderId="15" xfId="0" applyFont="1" applyFill="1" applyBorder="1" applyAlignment="1">
      <alignment wrapText="1"/>
    </xf>
    <xf numFmtId="1" fontId="8" fillId="9" borderId="16" xfId="0" applyNumberFormat="1" applyFont="1" applyFill="1" applyBorder="1" applyAlignment="1">
      <alignment horizontal="left" wrapText="1"/>
    </xf>
    <xf numFmtId="9" fontId="5" fillId="7" borderId="16" xfId="0" applyNumberFormat="1" applyFont="1" applyFill="1" applyBorder="1" applyAlignment="1">
      <alignment horizontal="left" wrapText="1"/>
    </xf>
    <xf numFmtId="0" fontId="0" fillId="11" borderId="0" xfId="0" applyFill="1" applyAlignment="1">
      <alignment vertical="center"/>
    </xf>
    <xf numFmtId="0" fontId="1" fillId="2" borderId="0" xfId="0" applyFont="1" applyFill="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2" fillId="2" borderId="0" xfId="0" applyFont="1" applyFill="1" applyAlignment="1">
      <alignment horizontal="center" vertical="center" wrapText="1"/>
    </xf>
    <xf numFmtId="0" fontId="1" fillId="3" borderId="0" xfId="0" applyFont="1" applyFill="1" applyAlignment="1">
      <alignment horizontal="center"/>
    </xf>
    <xf numFmtId="0" fontId="8" fillId="9" borderId="0" xfId="0" applyFont="1" applyFill="1" applyAlignment="1">
      <alignment horizontal="center"/>
    </xf>
    <xf numFmtId="0" fontId="1" fillId="2" borderId="17" xfId="0" applyFont="1" applyFill="1" applyBorder="1" applyAlignment="1">
      <alignment horizontal="center"/>
    </xf>
    <xf numFmtId="0" fontId="0" fillId="0" borderId="10" xfId="0" applyBorder="1" applyAlignment="1">
      <alignment horizontal="left" wrapText="1"/>
    </xf>
    <xf numFmtId="0" fontId="0" fillId="0" borderId="14" xfId="0" applyBorder="1" applyAlignment="1">
      <alignment horizontal="left" wrapText="1"/>
    </xf>
    <xf numFmtId="0" fontId="0" fillId="0" borderId="18" xfId="0" applyBorder="1" applyAlignment="1">
      <alignment horizontal="left" wrapText="1"/>
    </xf>
    <xf numFmtId="0" fontId="0" fillId="0" borderId="16" xfId="0" applyBorder="1" applyAlignment="1">
      <alignment horizontal="left" wrapText="1"/>
    </xf>
    <xf numFmtId="0" fontId="0" fillId="0" borderId="0" xfId="0" applyAlignment="1">
      <alignment vertical="center" wrapText="1"/>
    </xf>
    <xf numFmtId="0" fontId="1" fillId="3" borderId="0" xfId="0" applyFont="1" applyFill="1" applyAlignment="1">
      <alignment horizontal="center" vertical="center"/>
    </xf>
    <xf numFmtId="0" fontId="0" fillId="0" borderId="0" xfId="0" applyAlignment="1">
      <alignment vertical="center"/>
    </xf>
    <xf numFmtId="0" fontId="8" fillId="9" borderId="0" xfId="0" applyFont="1" applyFill="1" applyAlignment="1">
      <alignment horizontal="center" vertical="center"/>
    </xf>
    <xf numFmtId="1" fontId="0" fillId="0" borderId="5" xfId="0" applyNumberFormat="1" applyBorder="1" applyAlignment="1">
      <alignment horizontal="center" vertical="center"/>
    </xf>
    <xf numFmtId="1" fontId="0" fillId="0" borderId="8" xfId="0" applyNumberFormat="1" applyBorder="1" applyAlignment="1">
      <alignment horizontal="center" vertical="center"/>
    </xf>
    <xf numFmtId="0" fontId="11" fillId="0" borderId="10" xfId="1"/>
    <xf numFmtId="0" fontId="11" fillId="0" borderId="10" xfId="1" applyAlignment="1">
      <alignment wrapText="1"/>
    </xf>
    <xf numFmtId="0" fontId="1" fillId="2" borderId="10" xfId="1" applyFont="1" applyFill="1" applyAlignment="1">
      <alignment horizontal="center" wrapText="1"/>
    </xf>
  </cellXfs>
  <cellStyles count="2">
    <cellStyle name="Normal" xfId="0" builtinId="0"/>
    <cellStyle name="Normal 2" xfId="1" xr:uid="{488A4508-983A-4EAD-A80F-8B7FC5B8E3CC}"/>
  </cellStyles>
  <dxfs count="18">
    <dxf>
      <font>
        <b/>
      </font>
      <fill>
        <patternFill patternType="solid">
          <bgColor rgb="FFEAF1FB"/>
        </patternFill>
      </fill>
    </dxf>
    <dxf>
      <font>
        <b/>
      </font>
      <fill>
        <patternFill patternType="solid">
          <bgColor rgb="FFFEE2E2"/>
        </patternFill>
      </fill>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r>
              <a:rPr lang="en-US"/>
              <a:t>Parent-Funded Cost by Category</a:t>
            </a:r>
          </a:p>
        </c:rich>
      </c:tx>
      <c:overlay val="0"/>
      <c:spPr>
        <a:noFill/>
        <a:ln>
          <a:noFill/>
        </a:ln>
        <a:effectLst/>
      </c:spPr>
    </c:title>
    <c:autoTitleDeleted val="0"/>
    <c:plotArea>
      <c:layout/>
      <c:barChart>
        <c:barDir val="col"/>
        <c:grouping val="clustered"/>
        <c:varyColors val="0"/>
        <c:ser>
          <c:idx val="0"/>
          <c:order val="0"/>
          <c:tx>
            <c:v>Total Cost</c:v>
          </c:tx>
          <c:spPr>
            <a:solidFill>
              <a:srgbClr val="156082"/>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'Budget Summary (START HERE)'!$D$12:$D$22</c:f>
              <c:strCache>
                <c:ptCount val="11"/>
                <c:pt idx="0">
                  <c:v>Uniforms</c:v>
                </c:pt>
                <c:pt idx="1">
                  <c:v>Equipment</c:v>
                </c:pt>
                <c:pt idx="2">
                  <c:v>Coaches Gear</c:v>
                </c:pt>
                <c:pt idx="3">
                  <c:v>Travel Fees</c:v>
                </c:pt>
                <c:pt idx="4">
                  <c:v>Tournament / Competition Fees</c:v>
                </c:pt>
                <c:pt idx="5">
                  <c:v>Practice Facilities</c:v>
                </c:pt>
                <c:pt idx="6">
                  <c:v>Admin / Insurance / Registration</c:v>
                </c:pt>
                <c:pt idx="7">
                  <c:v>Training / Medical / Safety</c:v>
                </c:pt>
                <c:pt idx="8">
                  <c:v>Team Meals / Events</c:v>
                </c:pt>
                <c:pt idx="9">
                  <c:v>Marketing / Branding</c:v>
                </c:pt>
                <c:pt idx="10">
                  <c:v>Contingency</c:v>
                </c:pt>
              </c:strCache>
            </c:strRef>
          </c:cat>
          <c:val>
            <c:numRef>
              <c:f>'Budget Summary (START HERE)'!$E$12:$E$22</c:f>
              <c:numCache>
                <c:formatCode>\$#,##0.00</c:formatCode>
                <c:ptCount val="11"/>
                <c:pt idx="0">
                  <c:v>2220</c:v>
                </c:pt>
                <c:pt idx="1">
                  <c:v>738</c:v>
                </c:pt>
                <c:pt idx="2">
                  <c:v>140</c:v>
                </c:pt>
                <c:pt idx="3">
                  <c:v>1200</c:v>
                </c:pt>
                <c:pt idx="4">
                  <c:v>1400</c:v>
                </c:pt>
                <c:pt idx="5">
                  <c:v>960</c:v>
                </c:pt>
                <c:pt idx="6">
                  <c:v>500</c:v>
                </c:pt>
                <c:pt idx="7">
                  <c:v>0</c:v>
                </c:pt>
                <c:pt idx="8">
                  <c:v>0</c:v>
                </c:pt>
                <c:pt idx="9">
                  <c:v>0</c:v>
                </c:pt>
                <c:pt idx="10">
                  <c:v>500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004E-4F7C-A977-E6DDD58B187C}"/>
            </c:ext>
          </c:extLst>
        </c:ser>
        <c:ser>
          <c:idx val="1"/>
          <c:order val="1"/>
          <c:tx>
            <c:v>Sponsor / Org</c:v>
          </c:tx>
          <c:spPr>
            <a:solidFill>
              <a:srgbClr val="E97132"/>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'Budget Summary (START HERE)'!$D$12:$D$22</c:f>
              <c:strCache>
                <c:ptCount val="11"/>
                <c:pt idx="0">
                  <c:v>Uniforms</c:v>
                </c:pt>
                <c:pt idx="1">
                  <c:v>Equipment</c:v>
                </c:pt>
                <c:pt idx="2">
                  <c:v>Coaches Gear</c:v>
                </c:pt>
                <c:pt idx="3">
                  <c:v>Travel Fees</c:v>
                </c:pt>
                <c:pt idx="4">
                  <c:v>Tournament / Competition Fees</c:v>
                </c:pt>
                <c:pt idx="5">
                  <c:v>Practice Facilities</c:v>
                </c:pt>
                <c:pt idx="6">
                  <c:v>Admin / Insurance / Registration</c:v>
                </c:pt>
                <c:pt idx="7">
                  <c:v>Training / Medical / Safety</c:v>
                </c:pt>
                <c:pt idx="8">
                  <c:v>Team Meals / Events</c:v>
                </c:pt>
                <c:pt idx="9">
                  <c:v>Marketing / Branding</c:v>
                </c:pt>
                <c:pt idx="10">
                  <c:v>Contingency</c:v>
                </c:pt>
              </c:strCache>
            </c:strRef>
          </c:cat>
          <c:val>
            <c:numRef>
              <c:f>'Budget Summary (START HERE)'!$F$12:$F$22</c:f>
              <c:numCache>
                <c:formatCode>\$#,##0.00</c:formatCode>
                <c:ptCount val="11"/>
                <c:pt idx="0">
                  <c:v>0</c:v>
                </c:pt>
                <c:pt idx="1">
                  <c:v>350</c:v>
                </c:pt>
                <c:pt idx="2">
                  <c:v>140</c:v>
                </c:pt>
                <c:pt idx="3">
                  <c:v>500</c:v>
                </c:pt>
                <c:pt idx="4">
                  <c:v>300</c:v>
                </c:pt>
                <c:pt idx="5">
                  <c:v>0</c:v>
                </c:pt>
                <c:pt idx="6">
                  <c:v>0</c:v>
                </c:pt>
                <c:pt idx="7">
                  <c:v>0</c:v>
                </c:pt>
                <c:pt idx="8">
                  <c:v>0</c:v>
                </c:pt>
                <c:pt idx="9">
                  <c:v>0</c:v>
                </c:pt>
                <c:pt idx="10">
                  <c:v>200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1-004E-4F7C-A977-E6DDD58B187C}"/>
            </c:ext>
          </c:extLst>
        </c:ser>
        <c:ser>
          <c:idx val="2"/>
          <c:order val="2"/>
          <c:tx>
            <c:v>Fundraising</c:v>
          </c:tx>
          <c:spPr>
            <a:solidFill>
              <a:srgbClr val="196B24"/>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'Budget Summary (START HERE)'!$D$12:$D$22</c:f>
              <c:strCache>
                <c:ptCount val="11"/>
                <c:pt idx="0">
                  <c:v>Uniforms</c:v>
                </c:pt>
                <c:pt idx="1">
                  <c:v>Equipment</c:v>
                </c:pt>
                <c:pt idx="2">
                  <c:v>Coaches Gear</c:v>
                </c:pt>
                <c:pt idx="3">
                  <c:v>Travel Fees</c:v>
                </c:pt>
                <c:pt idx="4">
                  <c:v>Tournament / Competition Fees</c:v>
                </c:pt>
                <c:pt idx="5">
                  <c:v>Practice Facilities</c:v>
                </c:pt>
                <c:pt idx="6">
                  <c:v>Admin / Insurance / Registration</c:v>
                </c:pt>
                <c:pt idx="7">
                  <c:v>Training / Medical / Safety</c:v>
                </c:pt>
                <c:pt idx="8">
                  <c:v>Team Meals / Events</c:v>
                </c:pt>
                <c:pt idx="9">
                  <c:v>Marketing / Branding</c:v>
                </c:pt>
                <c:pt idx="10">
                  <c:v>Contingency</c:v>
                </c:pt>
              </c:strCache>
            </c:strRef>
          </c:cat>
          <c:val>
            <c:numRef>
              <c:f>'Budget Summary (START HERE)'!$G$12:$G$22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2-004E-4F7C-A977-E6DDD58B187C}"/>
            </c:ext>
          </c:extLst>
        </c:ser>
        <c:ser>
          <c:idx val="3"/>
          <c:order val="3"/>
          <c:tx>
            <c:v>Parent-Funded</c:v>
          </c:tx>
          <c:spPr>
            <a:solidFill>
              <a:srgbClr val="0F9ED5"/>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'Budget Summary (START HERE)'!$D$12:$D$22</c:f>
              <c:strCache>
                <c:ptCount val="11"/>
                <c:pt idx="0">
                  <c:v>Uniforms</c:v>
                </c:pt>
                <c:pt idx="1">
                  <c:v>Equipment</c:v>
                </c:pt>
                <c:pt idx="2">
                  <c:v>Coaches Gear</c:v>
                </c:pt>
                <c:pt idx="3">
                  <c:v>Travel Fees</c:v>
                </c:pt>
                <c:pt idx="4">
                  <c:v>Tournament / Competition Fees</c:v>
                </c:pt>
                <c:pt idx="5">
                  <c:v>Practice Facilities</c:v>
                </c:pt>
                <c:pt idx="6">
                  <c:v>Admin / Insurance / Registration</c:v>
                </c:pt>
                <c:pt idx="7">
                  <c:v>Training / Medical / Safety</c:v>
                </c:pt>
                <c:pt idx="8">
                  <c:v>Team Meals / Events</c:v>
                </c:pt>
                <c:pt idx="9">
                  <c:v>Marketing / Branding</c:v>
                </c:pt>
                <c:pt idx="10">
                  <c:v>Contingency</c:v>
                </c:pt>
              </c:strCache>
            </c:strRef>
          </c:cat>
          <c:val>
            <c:numRef>
              <c:f>'Budget Summary (START HERE)'!$H$12:$H$22</c:f>
              <c:numCache>
                <c:formatCode>\$#,##0.00</c:formatCode>
                <c:ptCount val="11"/>
                <c:pt idx="0">
                  <c:v>2220</c:v>
                </c:pt>
                <c:pt idx="1">
                  <c:v>388</c:v>
                </c:pt>
                <c:pt idx="2">
                  <c:v>0</c:v>
                </c:pt>
                <c:pt idx="3">
                  <c:v>700</c:v>
                </c:pt>
                <c:pt idx="4">
                  <c:v>1100</c:v>
                </c:pt>
                <c:pt idx="5">
                  <c:v>960</c:v>
                </c:pt>
                <c:pt idx="6">
                  <c:v>500</c:v>
                </c:pt>
                <c:pt idx="7">
                  <c:v>0</c:v>
                </c:pt>
                <c:pt idx="8">
                  <c:v>0</c:v>
                </c:pt>
                <c:pt idx="9">
                  <c:v>0</c:v>
                </c:pt>
                <c:pt idx="10">
                  <c:v>300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3-004E-4F7C-A977-E6DDD58B187C}"/>
            </c:ext>
          </c:extLst>
        </c:ser>
        <c:dLbls>
          <c:dLblPos val="outEnd"/>
          <c:showLegendKey val="0"/>
          <c:showVal val="1"/>
          <c:showCatName val="0"/>
          <c:showSerName val="0"/>
          <c:showPercent val="0"/>
          <c:showBubbleSize val="0"/>
        </c:dLbls>
        <c:gapWidth val="444"/>
        <c:overlap val="-90"/>
        <c:axId val="48650112"/>
        <c:axId val="48672768"/>
      </c:barChart>
      <c:catAx>
        <c:axId val="48650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8672768"/>
        <c:crosses val="autoZero"/>
        <c:auto val="1"/>
        <c:lblAlgn val="ctr"/>
        <c:lblOffset val="100"/>
        <c:noMultiLvlLbl val="0"/>
      </c:catAx>
      <c:valAx>
        <c:axId val="48672768"/>
        <c:scaling>
          <c:orientation val="minMax"/>
        </c:scaling>
        <c:delete val="1"/>
        <c:axPos val="l"/>
        <c:numFmt formatCode="\$#,##0.00" sourceLinked="1"/>
        <c:majorTickMark val="none"/>
        <c:minorTickMark val="none"/>
        <c:tickLblPos val="nextTo"/>
        <c:crossAx val="48650112"/>
        <c:crosses val="autoZero"/>
        <c:crossBetween val="between"/>
      </c:valAx>
      <c:spPr>
        <a:noFill/>
        <a:ln>
          <a:noFill/>
        </a:ln>
        <a:effectLst/>
      </c:spPr>
    </c:plotArea>
    <c:plotVisOnly val="1"/>
    <c:dispBlanksAs val="zero"/>
    <c:showDLblsOverMax val="1"/>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152401</xdr:colOff>
      <xdr:row>3</xdr:row>
      <xdr:rowOff>171450</xdr:rowOff>
    </xdr:from>
    <xdr:to>
      <xdr:col>18</xdr:col>
      <xdr:colOff>561976</xdr:colOff>
      <xdr:row>22</xdr:row>
      <xdr:rowOff>171450</xdr:rowOff>
    </xdr:to>
    <xdr:graphicFrame macro="">
      <xdr:nvGraphicFramePr>
        <xdr:cNvPr id="2" name="Chart">
          <a:extLst>
            <a:ext uri="{FF2B5EF4-FFF2-40B4-BE49-F238E27FC236}">
              <a16:creationId xmlns:a16="http://schemas.microsoft.com/office/drawing/2014/main" id="{4098BB27-68BA-486B-AB22-C0F3E1253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udgetLineItems" displayName="BudgetLineItems" ref="A5:M106" headerRowDxfId="17" dataDxfId="16" totalsRowDxfId="15">
  <tableColumns count="13">
    <tableColumn id="1" xr3:uid="{00000000-0010-0000-0000-000001000000}" name="Category" dataDxfId="14"/>
    <tableColumn id="2" xr3:uid="{00000000-0010-0000-0000-000002000000}" name="Item" dataDxfId="13"/>
    <tableColumn id="3" xr3:uid="{00000000-0010-0000-0000-000003000000}" name="Priority" dataDxfId="12"/>
    <tableColumn id="4" xr3:uid="{00000000-0010-0000-0000-000004000000}" name="Buy Strategy" dataDxfId="11"/>
    <tableColumn id="5" xr3:uid="{00000000-0010-0000-0000-000005000000}" name="Quantity" dataDxfId="10"/>
    <tableColumn id="6" xr3:uid="{00000000-0010-0000-0000-000006000000}" name="Unit Cost" dataDxfId="9"/>
    <tableColumn id="7" xr3:uid="{00000000-0010-0000-0000-000007000000}" name="Total Cost" dataDxfId="8"/>
    <tableColumn id="8" xr3:uid="{00000000-0010-0000-0000-000008000000}" name="Sponsor / Org Investment" dataDxfId="7"/>
    <tableColumn id="9" xr3:uid="{00000000-0010-0000-0000-000009000000}" name="Fundraising / Donations" dataDxfId="6"/>
    <tableColumn id="10" xr3:uid="{00000000-0010-0000-0000-00000A000000}" name="Parent-Funded Cost" dataDxfId="5"/>
    <tableColumn id="11" xr3:uid="{00000000-0010-0000-0000-00000B000000}" name="Parent Cost Each" dataDxfId="4"/>
    <tableColumn id="12" xr3:uid="{00000000-0010-0000-0000-00000C000000}" name="Paid By" dataDxfId="3"/>
    <tableColumn id="13" xr3:uid="{00000000-0010-0000-0000-00000D000000}" name="Notes" dataDxfId="2"/>
  </tableColumns>
  <tableStyleInfo name="TableStyleLight1"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zoomScale="70" zoomScaleNormal="70" workbookViewId="0">
      <selection activeCell="F19" sqref="F19"/>
    </sheetView>
  </sheetViews>
  <sheetFormatPr defaultRowHeight="14.25"/>
  <cols>
    <col min="1" max="1" width="32" customWidth="1"/>
    <col min="2" max="2" width="30" customWidth="1"/>
    <col min="3" max="3" width="3" customWidth="1"/>
    <col min="4" max="4" width="32" customWidth="1"/>
    <col min="5" max="6" width="14" customWidth="1"/>
    <col min="7" max="7" width="19" customWidth="1"/>
    <col min="8" max="8" width="14" customWidth="1"/>
    <col min="9" max="9" width="15" customWidth="1"/>
    <col min="10" max="10" width="56.875" bestFit="1" customWidth="1"/>
  </cols>
  <sheetData>
    <row r="1" spans="1:10" s="16" customFormat="1" ht="27.75" customHeight="1">
      <c r="A1" s="53" t="s">
        <v>102</v>
      </c>
      <c r="B1" s="53"/>
      <c r="C1" s="53"/>
      <c r="D1" s="53"/>
      <c r="E1" s="53"/>
      <c r="F1" s="53"/>
      <c r="G1" s="53"/>
      <c r="H1" s="53"/>
      <c r="I1" s="53"/>
      <c r="J1" s="53"/>
    </row>
    <row r="2" spans="1:10" ht="15">
      <c r="A2" s="54" t="s">
        <v>122</v>
      </c>
      <c r="B2" s="54"/>
      <c r="C2" s="54"/>
      <c r="D2" s="54"/>
      <c r="E2" s="54"/>
      <c r="F2" s="54"/>
      <c r="G2" s="54"/>
      <c r="H2" s="54"/>
      <c r="I2" s="54"/>
      <c r="J2" s="54"/>
    </row>
    <row r="3" spans="1:10" ht="15">
      <c r="A3" s="55" t="s">
        <v>121</v>
      </c>
      <c r="B3" s="55"/>
      <c r="C3" s="55"/>
      <c r="D3" s="55"/>
      <c r="E3" s="55"/>
      <c r="F3" s="55"/>
      <c r="G3" s="55"/>
      <c r="H3" s="55"/>
      <c r="I3" s="55"/>
      <c r="J3" s="55"/>
    </row>
    <row r="4" spans="1:10" s="30" customFormat="1" ht="15.75" thickBot="1">
      <c r="A4" s="28"/>
      <c r="B4" s="29"/>
      <c r="C4" s="29"/>
      <c r="D4" s="29"/>
      <c r="E4" s="29"/>
      <c r="F4" s="29"/>
      <c r="G4" s="29"/>
      <c r="H4" s="29"/>
    </row>
    <row r="5" spans="1:10" s="30" customFormat="1" ht="15">
      <c r="A5" s="51" t="s">
        <v>104</v>
      </c>
      <c r="B5" s="52"/>
      <c r="C5" s="29"/>
      <c r="D5" s="51" t="s">
        <v>105</v>
      </c>
      <c r="E5" s="52"/>
      <c r="F5" s="29"/>
      <c r="G5" s="51" t="s">
        <v>108</v>
      </c>
      <c r="H5" s="56"/>
      <c r="I5" s="56"/>
      <c r="J5" s="52"/>
    </row>
    <row r="6" spans="1:10" ht="15">
      <c r="A6" s="43" t="s">
        <v>0</v>
      </c>
      <c r="B6" s="44" t="s">
        <v>1</v>
      </c>
      <c r="C6" s="29"/>
      <c r="D6" s="43" t="s">
        <v>2</v>
      </c>
      <c r="E6" s="44" t="s">
        <v>3</v>
      </c>
      <c r="G6" s="43" t="s">
        <v>106</v>
      </c>
      <c r="H6" s="57" t="s">
        <v>44</v>
      </c>
      <c r="I6" s="57"/>
      <c r="J6" s="58"/>
    </row>
    <row r="7" spans="1:10" ht="15">
      <c r="A7" s="43" t="s">
        <v>4</v>
      </c>
      <c r="B7" s="45">
        <v>20</v>
      </c>
      <c r="C7" s="29"/>
      <c r="D7" s="43" t="s">
        <v>5</v>
      </c>
      <c r="E7" s="44">
        <v>20</v>
      </c>
      <c r="G7" s="43" t="s">
        <v>107</v>
      </c>
      <c r="H7" s="57" t="s">
        <v>47</v>
      </c>
      <c r="I7" s="57"/>
      <c r="J7" s="58"/>
    </row>
    <row r="8" spans="1:10" ht="45.75" thickBot="1">
      <c r="A8" s="46" t="s">
        <v>6</v>
      </c>
      <c r="B8" s="47" t="s">
        <v>7</v>
      </c>
      <c r="C8" s="29"/>
      <c r="D8" s="46" t="s">
        <v>103</v>
      </c>
      <c r="E8" s="48">
        <v>0.1</v>
      </c>
      <c r="G8" s="46" t="s">
        <v>109</v>
      </c>
      <c r="H8" s="59" t="s">
        <v>48</v>
      </c>
      <c r="I8" s="59"/>
      <c r="J8" s="60"/>
    </row>
    <row r="9" spans="1:10">
      <c r="I9" s="31"/>
      <c r="J9" s="32"/>
    </row>
    <row r="10" spans="1:10">
      <c r="I10" s="33"/>
      <c r="J10" s="4"/>
    </row>
    <row r="11" spans="1:10" ht="30">
      <c r="A11" s="50" t="s">
        <v>8</v>
      </c>
      <c r="B11" s="50"/>
      <c r="D11" s="1" t="s">
        <v>9</v>
      </c>
      <c r="E11" s="2" t="s">
        <v>10</v>
      </c>
      <c r="F11" s="2" t="s">
        <v>11</v>
      </c>
      <c r="G11" s="2" t="s">
        <v>12</v>
      </c>
      <c r="H11" s="2" t="s">
        <v>13</v>
      </c>
      <c r="I11" s="2" t="s">
        <v>14</v>
      </c>
      <c r="J11" s="3" t="s">
        <v>15</v>
      </c>
    </row>
    <row r="12" spans="1:10">
      <c r="A12" s="34" t="s">
        <v>16</v>
      </c>
      <c r="B12" s="35">
        <f>E7</f>
        <v>20</v>
      </c>
      <c r="D12" s="36" t="s">
        <v>17</v>
      </c>
      <c r="E12" s="37">
        <f>SUMIF('Budget Builder (THEN LIST HERE)'!$A$6:$A$106,D12,'Budget Builder (THEN LIST HERE)'!$G$6:$G$106)</f>
        <v>2220</v>
      </c>
      <c r="F12" s="37">
        <f>SUMIF('Budget Builder (THEN LIST HERE)'!$A$6:$A$106,D12,'Budget Builder (THEN LIST HERE)'!$H$6:$H$106)</f>
        <v>0</v>
      </c>
      <c r="G12" s="37">
        <f>SUMIF('Budget Builder (THEN LIST HERE)'!$A$6:$A$106,D12,'Budget Builder (THEN LIST HERE)'!$I$6:$I$106)</f>
        <v>0</v>
      </c>
      <c r="H12" s="37">
        <f>SUMIF('Budget Builder (THEN LIST HERE)'!$A$6:$A$106,D12,'Budget Builder (THEN LIST HERE)'!$J$6:$J$106)</f>
        <v>2220</v>
      </c>
      <c r="I12" s="37">
        <f t="shared" ref="I12:I22" si="0">IF($B$12=0,0,H12/$B$12)</f>
        <v>111</v>
      </c>
      <c r="J12" s="38" t="s">
        <v>18</v>
      </c>
    </row>
    <row r="13" spans="1:10" ht="15">
      <c r="A13" s="12" t="s">
        <v>19</v>
      </c>
      <c r="B13" s="39">
        <f>SUM('Budget Builder (THEN LIST HERE)'!G6:G106)</f>
        <v>7658</v>
      </c>
      <c r="D13" s="36" t="s">
        <v>20</v>
      </c>
      <c r="E13" s="37">
        <f>SUMIF('Budget Builder (THEN LIST HERE)'!$A$6:$A$106,D13,'Budget Builder (THEN LIST HERE)'!$G$6:$G$106)</f>
        <v>738</v>
      </c>
      <c r="F13" s="37">
        <f>SUMIF('Budget Builder (THEN LIST HERE)'!$A$6:$A$106,D13,'Budget Builder (THEN LIST HERE)'!$H$6:$H$106)</f>
        <v>350</v>
      </c>
      <c r="G13" s="37">
        <f>SUMIF('Budget Builder (THEN LIST HERE)'!$A$6:$A$106,D13,'Budget Builder (THEN LIST HERE)'!$I$6:$I$106)</f>
        <v>0</v>
      </c>
      <c r="H13" s="37">
        <f>SUMIF('Budget Builder (THEN LIST HERE)'!$A$6:$A$106,D13,'Budget Builder (THEN LIST HERE)'!$J$6:$J$106)</f>
        <v>388</v>
      </c>
      <c r="I13" s="37">
        <f t="shared" si="0"/>
        <v>19.399999999999999</v>
      </c>
      <c r="J13" s="38" t="s">
        <v>21</v>
      </c>
    </row>
    <row r="14" spans="1:10">
      <c r="A14" s="36" t="s">
        <v>22</v>
      </c>
      <c r="B14" s="40">
        <f>SUM('Budget Builder (THEN LIST HERE)'!H6:H106)</f>
        <v>1490</v>
      </c>
      <c r="D14" s="36" t="s">
        <v>23</v>
      </c>
      <c r="E14" s="37">
        <f>SUMIF('Budget Builder (THEN LIST HERE)'!$A$6:$A$106,D14,'Budget Builder (THEN LIST HERE)'!$G$6:$G$106)</f>
        <v>140</v>
      </c>
      <c r="F14" s="37">
        <f>SUMIF('Budget Builder (THEN LIST HERE)'!$A$6:$A$106,D14,'Budget Builder (THEN LIST HERE)'!$H$6:$H$106)</f>
        <v>140</v>
      </c>
      <c r="G14" s="37">
        <f>SUMIF('Budget Builder (THEN LIST HERE)'!$A$6:$A$106,D14,'Budget Builder (THEN LIST HERE)'!$I$6:$I$106)</f>
        <v>0</v>
      </c>
      <c r="H14" s="37">
        <f>SUMIF('Budget Builder (THEN LIST HERE)'!$A$6:$A$106,D14,'Budget Builder (THEN LIST HERE)'!$J$6:$J$106)</f>
        <v>0</v>
      </c>
      <c r="I14" s="37">
        <f t="shared" si="0"/>
        <v>0</v>
      </c>
      <c r="J14" s="38" t="s">
        <v>24</v>
      </c>
    </row>
    <row r="15" spans="1:10">
      <c r="A15" s="36" t="s">
        <v>25</v>
      </c>
      <c r="B15" s="40">
        <f>SUM('Budget Builder (THEN LIST HERE)'!I6:I106)</f>
        <v>0</v>
      </c>
      <c r="D15" s="36" t="s">
        <v>26</v>
      </c>
      <c r="E15" s="37">
        <f>SUMIF('Budget Builder (THEN LIST HERE)'!$A$6:$A$106,D15,'Budget Builder (THEN LIST HERE)'!$G$6:$G$106)</f>
        <v>1200</v>
      </c>
      <c r="F15" s="37">
        <f>SUMIF('Budget Builder (THEN LIST HERE)'!$A$6:$A$106,D15,'Budget Builder (THEN LIST HERE)'!$H$6:$H$106)</f>
        <v>500</v>
      </c>
      <c r="G15" s="37">
        <f>SUMIF('Budget Builder (THEN LIST HERE)'!$A$6:$A$106,D15,'Budget Builder (THEN LIST HERE)'!$I$6:$I$106)</f>
        <v>0</v>
      </c>
      <c r="H15" s="37">
        <f>SUMIF('Budget Builder (THEN LIST HERE)'!$A$6:$A$106,D15,'Budget Builder (THEN LIST HERE)'!$J$6:$J$106)</f>
        <v>700</v>
      </c>
      <c r="I15" s="37">
        <f t="shared" si="0"/>
        <v>35</v>
      </c>
      <c r="J15" s="38" t="s">
        <v>27</v>
      </c>
    </row>
    <row r="16" spans="1:10" ht="15">
      <c r="A16" s="12" t="s">
        <v>28</v>
      </c>
      <c r="B16" s="39">
        <f>SUM('Budget Builder (THEN LIST HERE)'!J6:J106)</f>
        <v>6168</v>
      </c>
      <c r="D16" s="36" t="s">
        <v>29</v>
      </c>
      <c r="E16" s="37">
        <f>SUMIF('Budget Builder (THEN LIST HERE)'!$A$6:$A$106,D16,'Budget Builder (THEN LIST HERE)'!$G$6:$G$106)</f>
        <v>1400</v>
      </c>
      <c r="F16" s="37">
        <f>SUMIF('Budget Builder (THEN LIST HERE)'!$A$6:$A$106,D16,'Budget Builder (THEN LIST HERE)'!$H$6:$H$106)</f>
        <v>300</v>
      </c>
      <c r="G16" s="37">
        <f>SUMIF('Budget Builder (THEN LIST HERE)'!$A$6:$A$106,D16,'Budget Builder (THEN LIST HERE)'!$I$6:$I$106)</f>
        <v>0</v>
      </c>
      <c r="H16" s="37">
        <f>SUMIF('Budget Builder (THEN LIST HERE)'!$A$6:$A$106,D16,'Budget Builder (THEN LIST HERE)'!$J$6:$J$106)</f>
        <v>1100</v>
      </c>
      <c r="I16" s="37">
        <f t="shared" si="0"/>
        <v>55</v>
      </c>
      <c r="J16" s="38" t="s">
        <v>30</v>
      </c>
    </row>
    <row r="17" spans="1:10" ht="15">
      <c r="A17" s="12" t="s">
        <v>31</v>
      </c>
      <c r="B17" s="13">
        <f>IF(B12=0,0,B16/B12)</f>
        <v>308.39999999999998</v>
      </c>
      <c r="D17" s="36" t="s">
        <v>32</v>
      </c>
      <c r="E17" s="37">
        <f>SUMIF('Budget Builder (THEN LIST HERE)'!$A$6:$A$106,D17,'Budget Builder (THEN LIST HERE)'!$G$6:$G$106)</f>
        <v>960</v>
      </c>
      <c r="F17" s="37">
        <f>SUMIF('Budget Builder (THEN LIST HERE)'!$A$6:$A$106,D17,'Budget Builder (THEN LIST HERE)'!$H$6:$H$106)</f>
        <v>0</v>
      </c>
      <c r="G17" s="37">
        <f>SUMIF('Budget Builder (THEN LIST HERE)'!$A$6:$A$106,D17,'Budget Builder (THEN LIST HERE)'!$I$6:$I$106)</f>
        <v>0</v>
      </c>
      <c r="H17" s="37">
        <f>SUMIF('Budget Builder (THEN LIST HERE)'!$A$6:$A$106,D17,'Budget Builder (THEN LIST HERE)'!$J$6:$J$106)</f>
        <v>960</v>
      </c>
      <c r="I17" s="37">
        <f t="shared" si="0"/>
        <v>48</v>
      </c>
      <c r="J17" s="38" t="s">
        <v>33</v>
      </c>
    </row>
    <row r="18" spans="1:10">
      <c r="A18" s="36" t="s">
        <v>34</v>
      </c>
      <c r="B18" s="40">
        <f>B13*E8</f>
        <v>765.80000000000007</v>
      </c>
      <c r="D18" s="36" t="s">
        <v>35</v>
      </c>
      <c r="E18" s="37">
        <f>SUMIF('Budget Builder (THEN LIST HERE)'!$A$6:$A$106,D18,'Budget Builder (THEN LIST HERE)'!$G$6:$G$106)</f>
        <v>500</v>
      </c>
      <c r="F18" s="37">
        <f>SUMIF('Budget Builder (THEN LIST HERE)'!$A$6:$A$106,D18,'Budget Builder (THEN LIST HERE)'!$H$6:$H$106)</f>
        <v>0</v>
      </c>
      <c r="G18" s="37">
        <f>SUMIF('Budget Builder (THEN LIST HERE)'!$A$6:$A$106,D18,'Budget Builder (THEN LIST HERE)'!$I$6:$I$106)</f>
        <v>0</v>
      </c>
      <c r="H18" s="37">
        <f>SUMIF('Budget Builder (THEN LIST HERE)'!$A$6:$A$106,D18,'Budget Builder (THEN LIST HERE)'!$J$6:$J$106)</f>
        <v>500</v>
      </c>
      <c r="I18" s="37">
        <f t="shared" si="0"/>
        <v>25</v>
      </c>
      <c r="J18" s="38" t="s">
        <v>36</v>
      </c>
    </row>
    <row r="19" spans="1:10" ht="15">
      <c r="A19" s="14" t="s">
        <v>37</v>
      </c>
      <c r="B19" s="15">
        <f>IF(B12=0,0,(B16+B18)/B12)</f>
        <v>346.69</v>
      </c>
      <c r="D19" s="36" t="s">
        <v>38</v>
      </c>
      <c r="E19" s="37">
        <f>SUMIF('Budget Builder (THEN LIST HERE)'!$A$6:$A$106,D19,'Budget Builder (THEN LIST HERE)'!$G$6:$G$106)</f>
        <v>0</v>
      </c>
      <c r="F19" s="37">
        <f>SUMIF('Budget Builder (THEN LIST HERE)'!$A$6:$A$106,D19,'Budget Builder (THEN LIST HERE)'!$H$6:$H$106)</f>
        <v>0</v>
      </c>
      <c r="G19" s="37">
        <f>SUMIF('Budget Builder (THEN LIST HERE)'!$A$6:$A$106,D19,'Budget Builder (THEN LIST HERE)'!$I$6:$I$106)</f>
        <v>0</v>
      </c>
      <c r="H19" s="37">
        <f>SUMIF('Budget Builder (THEN LIST HERE)'!$A$6:$A$106,D19,'Budget Builder (THEN LIST HERE)'!$J$6:$J$106)</f>
        <v>0</v>
      </c>
      <c r="I19" s="37">
        <f t="shared" si="0"/>
        <v>0</v>
      </c>
      <c r="J19" s="38" t="s">
        <v>39</v>
      </c>
    </row>
    <row r="20" spans="1:10">
      <c r="D20" s="36" t="s">
        <v>40</v>
      </c>
      <c r="E20" s="37">
        <f>SUMIF('Budget Builder (THEN LIST HERE)'!$A$6:$A$106,D20,'Budget Builder (THEN LIST HERE)'!$G$6:$G$106)</f>
        <v>0</v>
      </c>
      <c r="F20" s="37">
        <f>SUMIF('Budget Builder (THEN LIST HERE)'!$A$6:$A$106,D20,'Budget Builder (THEN LIST HERE)'!$H$6:$H$106)</f>
        <v>0</v>
      </c>
      <c r="G20" s="37">
        <f>SUMIF('Budget Builder (THEN LIST HERE)'!$A$6:$A$106,D20,'Budget Builder (THEN LIST HERE)'!$I$6:$I$106)</f>
        <v>0</v>
      </c>
      <c r="H20" s="37">
        <f>SUMIF('Budget Builder (THEN LIST HERE)'!$A$6:$A$106,D20,'Budget Builder (THEN LIST HERE)'!$J$6:$J$106)</f>
        <v>0</v>
      </c>
      <c r="I20" s="37">
        <f t="shared" si="0"/>
        <v>0</v>
      </c>
      <c r="J20" s="38" t="s">
        <v>41</v>
      </c>
    </row>
    <row r="21" spans="1:10">
      <c r="D21" s="36" t="s">
        <v>42</v>
      </c>
      <c r="E21" s="37">
        <f>SUMIF('Budget Builder (THEN LIST HERE)'!$A$6:$A$106,D21,'Budget Builder (THEN LIST HERE)'!$G$6:$G$106)</f>
        <v>0</v>
      </c>
      <c r="F21" s="37">
        <f>SUMIF('Budget Builder (THEN LIST HERE)'!$A$6:$A$106,D21,'Budget Builder (THEN LIST HERE)'!$H$6:$H$106)</f>
        <v>0</v>
      </c>
      <c r="G21" s="37">
        <f>SUMIF('Budget Builder (THEN LIST HERE)'!$A$6:$A$106,D21,'Budget Builder (THEN LIST HERE)'!$I$6:$I$106)</f>
        <v>0</v>
      </c>
      <c r="H21" s="37">
        <f>SUMIF('Budget Builder (THEN LIST HERE)'!$A$6:$A$106,D21,'Budget Builder (THEN LIST HERE)'!$J$6:$J$106)</f>
        <v>0</v>
      </c>
      <c r="I21" s="37">
        <f t="shared" si="0"/>
        <v>0</v>
      </c>
      <c r="J21" s="38" t="s">
        <v>43</v>
      </c>
    </row>
    <row r="22" spans="1:10">
      <c r="D22" s="31" t="s">
        <v>45</v>
      </c>
      <c r="E22" s="41">
        <f>SUMIF('Budget Builder (THEN LIST HERE)'!$A$6:$A$106,D22,'Budget Builder (THEN LIST HERE)'!$G$6:$G$106)</f>
        <v>500</v>
      </c>
      <c r="F22" s="41">
        <f>SUMIF('Budget Builder (THEN LIST HERE)'!$A$6:$A$106,D22,'Budget Builder (THEN LIST HERE)'!$H$6:$H$106)</f>
        <v>200</v>
      </c>
      <c r="G22" s="41">
        <f>SUMIF('Budget Builder (THEN LIST HERE)'!$A$6:$A$106,D22,'Budget Builder (THEN LIST HERE)'!$I$6:$I$106)</f>
        <v>0</v>
      </c>
      <c r="H22" s="41">
        <f>SUMIF('Budget Builder (THEN LIST HERE)'!$A$6:$A$106,D22,'Budget Builder (THEN LIST HERE)'!$J$6:$J$106)</f>
        <v>300</v>
      </c>
      <c r="I22" s="41">
        <f t="shared" si="0"/>
        <v>15</v>
      </c>
      <c r="J22" s="42" t="s">
        <v>46</v>
      </c>
    </row>
  </sheetData>
  <mergeCells count="10">
    <mergeCell ref="A11:B11"/>
    <mergeCell ref="A5:B5"/>
    <mergeCell ref="D5:E5"/>
    <mergeCell ref="A1:J1"/>
    <mergeCell ref="A2:J2"/>
    <mergeCell ref="A3:J3"/>
    <mergeCell ref="G5:J5"/>
    <mergeCell ref="H6:J6"/>
    <mergeCell ref="H7:J7"/>
    <mergeCell ref="H8:J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6"/>
  <sheetViews>
    <sheetView tabSelected="1" workbookViewId="0">
      <selection activeCell="H20" sqref="H20"/>
    </sheetView>
  </sheetViews>
  <sheetFormatPr defaultRowHeight="14.25"/>
  <cols>
    <col min="1" max="1" width="24" style="16" customWidth="1"/>
    <col min="2" max="2" width="30" style="16" customWidth="1"/>
    <col min="3" max="3" width="16" style="16" customWidth="1"/>
    <col min="4" max="4" width="20" style="16" customWidth="1"/>
    <col min="5" max="5" width="10" style="16" customWidth="1"/>
    <col min="6" max="6" width="12" style="16" customWidth="1"/>
    <col min="7" max="7" width="13" style="16" customWidth="1"/>
    <col min="8" max="9" width="18" style="16" customWidth="1"/>
    <col min="10" max="11" width="15" style="16" customWidth="1"/>
    <col min="12" max="12" width="18" style="16" customWidth="1"/>
    <col min="13" max="13" width="36" style="16" customWidth="1"/>
    <col min="14" max="16384" width="9" style="16"/>
  </cols>
  <sheetData>
    <row r="1" spans="1:13" ht="27" customHeight="1">
      <c r="A1" s="53" t="s">
        <v>120</v>
      </c>
      <c r="B1" s="61"/>
      <c r="C1" s="61"/>
      <c r="D1" s="61"/>
      <c r="E1" s="61"/>
      <c r="F1" s="61"/>
      <c r="G1" s="61"/>
      <c r="H1" s="61"/>
      <c r="I1" s="61"/>
      <c r="J1" s="61"/>
      <c r="K1" s="61"/>
      <c r="L1" s="61"/>
      <c r="M1" s="61"/>
    </row>
    <row r="2" spans="1:13" ht="15">
      <c r="A2" s="62" t="s">
        <v>124</v>
      </c>
      <c r="B2" s="63"/>
      <c r="C2" s="63"/>
      <c r="D2" s="63"/>
      <c r="E2" s="63"/>
      <c r="F2" s="63"/>
      <c r="G2" s="63"/>
      <c r="H2" s="63"/>
      <c r="I2" s="63"/>
      <c r="J2" s="63"/>
      <c r="K2" s="63"/>
      <c r="L2" s="63"/>
      <c r="M2" s="63"/>
    </row>
    <row r="3" spans="1:13" ht="15">
      <c r="A3" s="64" t="s">
        <v>123</v>
      </c>
      <c r="B3" s="64"/>
      <c r="C3" s="64"/>
      <c r="D3" s="64"/>
      <c r="E3" s="64"/>
      <c r="F3" s="64"/>
      <c r="G3" s="64"/>
      <c r="H3" s="64"/>
      <c r="I3" s="64"/>
      <c r="J3" s="64"/>
      <c r="K3" s="64"/>
      <c r="L3" s="64"/>
      <c r="M3" s="64"/>
    </row>
    <row r="5" spans="1:13" ht="33.950000000000003" customHeight="1">
      <c r="A5" s="9" t="s">
        <v>9</v>
      </c>
      <c r="B5" s="10" t="s">
        <v>49</v>
      </c>
      <c r="C5" s="10" t="s">
        <v>50</v>
      </c>
      <c r="D5" s="10" t="s">
        <v>51</v>
      </c>
      <c r="E5" s="10" t="s">
        <v>52</v>
      </c>
      <c r="F5" s="10" t="s">
        <v>53</v>
      </c>
      <c r="G5" s="10" t="s">
        <v>10</v>
      </c>
      <c r="H5" s="10" t="s">
        <v>54</v>
      </c>
      <c r="I5" s="10" t="s">
        <v>25</v>
      </c>
      <c r="J5" s="10" t="s">
        <v>55</v>
      </c>
      <c r="K5" s="10" t="s">
        <v>14</v>
      </c>
      <c r="L5" s="10" t="s">
        <v>56</v>
      </c>
      <c r="M5" s="11" t="s">
        <v>57</v>
      </c>
    </row>
    <row r="6" spans="1:13" ht="143.25">
      <c r="A6" s="23" t="s">
        <v>110</v>
      </c>
      <c r="B6" s="25" t="s">
        <v>119</v>
      </c>
      <c r="C6" s="23" t="s">
        <v>111</v>
      </c>
      <c r="D6" s="23" t="s">
        <v>112</v>
      </c>
      <c r="E6" s="23" t="s">
        <v>114</v>
      </c>
      <c r="F6" s="25" t="s">
        <v>126</v>
      </c>
      <c r="G6" s="25" t="s">
        <v>125</v>
      </c>
      <c r="H6" s="23" t="s">
        <v>115</v>
      </c>
      <c r="I6" s="23" t="s">
        <v>116</v>
      </c>
      <c r="J6" s="23"/>
      <c r="K6" s="23"/>
      <c r="L6" s="23" t="s">
        <v>117</v>
      </c>
      <c r="M6" s="23" t="s">
        <v>118</v>
      </c>
    </row>
    <row r="7" spans="1:13" ht="28.5">
      <c r="A7" s="17" t="s">
        <v>17</v>
      </c>
      <c r="B7" s="26" t="s">
        <v>58</v>
      </c>
      <c r="C7" s="26" t="s">
        <v>59</v>
      </c>
      <c r="D7" s="26" t="s">
        <v>60</v>
      </c>
      <c r="E7" s="65">
        <v>20</v>
      </c>
      <c r="F7" s="18">
        <v>95</v>
      </c>
      <c r="G7" s="18">
        <f t="shared" ref="G7:G38" si="0">IF(OR(E7="",F7=""),"",E7*F7)</f>
        <v>1900</v>
      </c>
      <c r="H7" s="18">
        <v>0</v>
      </c>
      <c r="I7" s="18">
        <v>0</v>
      </c>
      <c r="J7" s="18">
        <f t="shared" ref="J7:J38" si="1">IF(G7="","",MAX(0,G7-H7-I7))</f>
        <v>1900</v>
      </c>
      <c r="K7" s="18">
        <f>IF(OR(J7="",'Budget Summary (START HERE)'!$B$12=0),"",J7/'Budget Summary (START HERE)'!$B$12)</f>
        <v>95</v>
      </c>
      <c r="L7" s="26" t="s">
        <v>66</v>
      </c>
      <c r="M7" s="24" t="s">
        <v>62</v>
      </c>
    </row>
    <row r="8" spans="1:13">
      <c r="A8" s="17" t="s">
        <v>17</v>
      </c>
      <c r="B8" s="26" t="s">
        <v>63</v>
      </c>
      <c r="C8" s="26" t="s">
        <v>64</v>
      </c>
      <c r="D8" s="26" t="s">
        <v>65</v>
      </c>
      <c r="E8" s="65">
        <v>20</v>
      </c>
      <c r="F8" s="18">
        <v>16</v>
      </c>
      <c r="G8" s="18">
        <f t="shared" si="0"/>
        <v>320</v>
      </c>
      <c r="H8" s="18">
        <v>0</v>
      </c>
      <c r="I8" s="18">
        <v>0</v>
      </c>
      <c r="J8" s="18">
        <f t="shared" si="1"/>
        <v>320</v>
      </c>
      <c r="K8" s="18">
        <f>IF(OR(J8="",'Budget Summary (START HERE)'!$B$12=0),"",J8/'Budget Summary (START HERE)'!$B$12)</f>
        <v>16</v>
      </c>
      <c r="L8" s="26" t="s">
        <v>66</v>
      </c>
      <c r="M8" s="24" t="s">
        <v>67</v>
      </c>
    </row>
    <row r="9" spans="1:13">
      <c r="A9" s="17" t="s">
        <v>20</v>
      </c>
      <c r="B9" s="26" t="s">
        <v>68</v>
      </c>
      <c r="C9" s="26" t="s">
        <v>59</v>
      </c>
      <c r="D9" s="26" t="s">
        <v>69</v>
      </c>
      <c r="E9" s="65">
        <v>4</v>
      </c>
      <c r="F9" s="18">
        <v>72</v>
      </c>
      <c r="G9" s="18">
        <f t="shared" si="0"/>
        <v>288</v>
      </c>
      <c r="H9" s="18">
        <v>100</v>
      </c>
      <c r="I9" s="18">
        <v>0</v>
      </c>
      <c r="J9" s="18">
        <f t="shared" si="1"/>
        <v>188</v>
      </c>
      <c r="K9" s="18">
        <f>IF(OR(J9="",'Budget Summary (START HERE)'!$B$12=0),"",J9/'Budget Summary (START HERE)'!$B$12)</f>
        <v>9.4</v>
      </c>
      <c r="L9" s="26" t="s">
        <v>61</v>
      </c>
      <c r="M9" s="24" t="s">
        <v>70</v>
      </c>
    </row>
    <row r="10" spans="1:13" ht="28.5">
      <c r="A10" s="17" t="s">
        <v>20</v>
      </c>
      <c r="B10" s="26" t="s">
        <v>71</v>
      </c>
      <c r="C10" s="26" t="s">
        <v>59</v>
      </c>
      <c r="D10" s="26" t="s">
        <v>69</v>
      </c>
      <c r="E10" s="65">
        <v>1</v>
      </c>
      <c r="F10" s="18">
        <v>450</v>
      </c>
      <c r="G10" s="18">
        <f t="shared" si="0"/>
        <v>450</v>
      </c>
      <c r="H10" s="18">
        <v>250</v>
      </c>
      <c r="I10" s="18">
        <v>0</v>
      </c>
      <c r="J10" s="18">
        <f t="shared" si="1"/>
        <v>200</v>
      </c>
      <c r="K10" s="18">
        <f>IF(OR(J10="",'Budget Summary (START HERE)'!$B$12=0),"",J10/'Budget Summary (START HERE)'!$B$12)</f>
        <v>10</v>
      </c>
      <c r="L10" s="26" t="s">
        <v>61</v>
      </c>
      <c r="M10" s="24" t="s">
        <v>72</v>
      </c>
    </row>
    <row r="11" spans="1:13" ht="28.5">
      <c r="A11" s="17" t="s">
        <v>23</v>
      </c>
      <c r="B11" s="26" t="s">
        <v>73</v>
      </c>
      <c r="C11" s="26" t="s">
        <v>74</v>
      </c>
      <c r="D11" s="26" t="s">
        <v>65</v>
      </c>
      <c r="E11" s="65">
        <v>4</v>
      </c>
      <c r="F11" s="18">
        <v>35</v>
      </c>
      <c r="G11" s="18">
        <f t="shared" si="0"/>
        <v>140</v>
      </c>
      <c r="H11" s="18">
        <v>140</v>
      </c>
      <c r="I11" s="18">
        <v>0</v>
      </c>
      <c r="J11" s="18">
        <f t="shared" si="1"/>
        <v>0</v>
      </c>
      <c r="K11" s="18">
        <f>IF(OR(J11="",'Budget Summary (START HERE)'!$B$12=0),"",J11/'Budget Summary (START HERE)'!$B$12)</f>
        <v>0</v>
      </c>
      <c r="L11" s="26" t="s">
        <v>75</v>
      </c>
      <c r="M11" s="24" t="s">
        <v>113</v>
      </c>
    </row>
    <row r="12" spans="1:13" ht="28.5">
      <c r="A12" s="17" t="s">
        <v>26</v>
      </c>
      <c r="B12" s="26" t="s">
        <v>76</v>
      </c>
      <c r="C12" s="26" t="s">
        <v>64</v>
      </c>
      <c r="D12" s="26" t="s">
        <v>77</v>
      </c>
      <c r="E12" s="65">
        <v>1</v>
      </c>
      <c r="F12" s="18">
        <v>1200</v>
      </c>
      <c r="G12" s="18">
        <f t="shared" si="0"/>
        <v>1200</v>
      </c>
      <c r="H12" s="18">
        <v>500</v>
      </c>
      <c r="I12" s="18">
        <v>0</v>
      </c>
      <c r="J12" s="18">
        <f t="shared" si="1"/>
        <v>700</v>
      </c>
      <c r="K12" s="18">
        <f>IF(OR(J12="",'Budget Summary (START HERE)'!$B$12=0),"",J12/'Budget Summary (START HERE)'!$B$12)</f>
        <v>35</v>
      </c>
      <c r="L12" s="26" t="s">
        <v>61</v>
      </c>
      <c r="M12" s="24" t="s">
        <v>78</v>
      </c>
    </row>
    <row r="13" spans="1:13">
      <c r="A13" s="17" t="s">
        <v>29</v>
      </c>
      <c r="B13" s="26" t="s">
        <v>79</v>
      </c>
      <c r="C13" s="26" t="s">
        <v>59</v>
      </c>
      <c r="D13" s="26" t="s">
        <v>60</v>
      </c>
      <c r="E13" s="65">
        <v>4</v>
      </c>
      <c r="F13" s="18">
        <v>350</v>
      </c>
      <c r="G13" s="18">
        <f t="shared" si="0"/>
        <v>1400</v>
      </c>
      <c r="H13" s="18">
        <v>300</v>
      </c>
      <c r="I13" s="18">
        <v>0</v>
      </c>
      <c r="J13" s="18">
        <f t="shared" si="1"/>
        <v>1100</v>
      </c>
      <c r="K13" s="18">
        <f>IF(OR(J13="",'Budget Summary (START HERE)'!$B$12=0),"",J13/'Budget Summary (START HERE)'!$B$12)</f>
        <v>55</v>
      </c>
      <c r="L13" s="26" t="s">
        <v>61</v>
      </c>
      <c r="M13" s="24" t="s">
        <v>80</v>
      </c>
    </row>
    <row r="14" spans="1:13" ht="28.5">
      <c r="A14" s="17" t="s">
        <v>32</v>
      </c>
      <c r="B14" s="26" t="s">
        <v>81</v>
      </c>
      <c r="C14" s="26" t="s">
        <v>64</v>
      </c>
      <c r="D14" s="26" t="s">
        <v>60</v>
      </c>
      <c r="E14" s="65">
        <v>12</v>
      </c>
      <c r="F14" s="18">
        <v>80</v>
      </c>
      <c r="G14" s="18">
        <f t="shared" si="0"/>
        <v>960</v>
      </c>
      <c r="H14" s="18">
        <v>0</v>
      </c>
      <c r="I14" s="18">
        <v>0</v>
      </c>
      <c r="J14" s="18">
        <f t="shared" si="1"/>
        <v>960</v>
      </c>
      <c r="K14" s="18">
        <f>IF(OR(J14="",'Budget Summary (START HERE)'!$B$12=0),"",J14/'Budget Summary (START HERE)'!$B$12)</f>
        <v>48</v>
      </c>
      <c r="L14" s="26" t="s">
        <v>66</v>
      </c>
      <c r="M14" s="24" t="s">
        <v>82</v>
      </c>
    </row>
    <row r="15" spans="1:13">
      <c r="A15" s="17" t="s">
        <v>35</v>
      </c>
      <c r="B15" s="26" t="s">
        <v>83</v>
      </c>
      <c r="C15" s="26" t="s">
        <v>59</v>
      </c>
      <c r="D15" s="26" t="s">
        <v>65</v>
      </c>
      <c r="E15" s="65">
        <v>1</v>
      </c>
      <c r="F15" s="18">
        <v>500</v>
      </c>
      <c r="G15" s="18">
        <f t="shared" si="0"/>
        <v>500</v>
      </c>
      <c r="H15" s="18">
        <v>0</v>
      </c>
      <c r="I15" s="18">
        <v>0</v>
      </c>
      <c r="J15" s="18">
        <f t="shared" si="1"/>
        <v>500</v>
      </c>
      <c r="K15" s="18">
        <f>IF(OR(J15="",'Budget Summary (START HERE)'!$B$12=0),"",J15/'Budget Summary (START HERE)'!$B$12)</f>
        <v>25</v>
      </c>
      <c r="L15" s="26" t="s">
        <v>66</v>
      </c>
      <c r="M15" s="24" t="s">
        <v>84</v>
      </c>
    </row>
    <row r="16" spans="1:13">
      <c r="A16" s="17" t="s">
        <v>45</v>
      </c>
      <c r="B16" s="26" t="s">
        <v>85</v>
      </c>
      <c r="C16" s="26" t="s">
        <v>64</v>
      </c>
      <c r="D16" s="26" t="s">
        <v>65</v>
      </c>
      <c r="E16" s="65">
        <v>1</v>
      </c>
      <c r="F16" s="18">
        <v>500</v>
      </c>
      <c r="G16" s="18">
        <f t="shared" si="0"/>
        <v>500</v>
      </c>
      <c r="H16" s="18">
        <v>200</v>
      </c>
      <c r="I16" s="18">
        <v>0</v>
      </c>
      <c r="J16" s="18">
        <f t="shared" si="1"/>
        <v>300</v>
      </c>
      <c r="K16" s="18">
        <f>IF(OR(J16="",'Budget Summary (START HERE)'!$B$12=0),"",J16/'Budget Summary (START HERE)'!$B$12)</f>
        <v>15</v>
      </c>
      <c r="L16" s="26" t="s">
        <v>61</v>
      </c>
      <c r="M16" s="24" t="s">
        <v>86</v>
      </c>
    </row>
    <row r="17" spans="1:13">
      <c r="A17" s="17"/>
      <c r="B17" s="26"/>
      <c r="C17" s="26"/>
      <c r="D17" s="26"/>
      <c r="E17" s="65"/>
      <c r="F17" s="18"/>
      <c r="G17" s="18" t="str">
        <f t="shared" si="0"/>
        <v/>
      </c>
      <c r="H17" s="18"/>
      <c r="I17" s="18"/>
      <c r="J17" s="18" t="str">
        <f t="shared" si="1"/>
        <v/>
      </c>
      <c r="K17" s="18" t="str">
        <f>IF(OR(J17="",'Budget Summary (START HERE)'!$B$12=0),"",J17/'Budget Summary (START HERE)'!$B$12)</f>
        <v/>
      </c>
      <c r="L17" s="26"/>
      <c r="M17" s="19"/>
    </row>
    <row r="18" spans="1:13">
      <c r="A18" s="17"/>
      <c r="B18" s="26"/>
      <c r="C18" s="26"/>
      <c r="D18" s="26"/>
      <c r="E18" s="65"/>
      <c r="F18" s="18"/>
      <c r="G18" s="18" t="str">
        <f t="shared" si="0"/>
        <v/>
      </c>
      <c r="H18" s="18"/>
      <c r="I18" s="18"/>
      <c r="J18" s="18" t="str">
        <f t="shared" si="1"/>
        <v/>
      </c>
      <c r="K18" s="18" t="str">
        <f>IF(OR(J18="",'Budget Summary (START HERE)'!$B$12=0),"",J18/'Budget Summary (START HERE)'!$B$12)</f>
        <v/>
      </c>
      <c r="L18" s="26"/>
      <c r="M18" s="19"/>
    </row>
    <row r="19" spans="1:13">
      <c r="A19" s="17"/>
      <c r="B19" s="26"/>
      <c r="C19" s="26"/>
      <c r="D19" s="26"/>
      <c r="E19" s="65"/>
      <c r="F19" s="18"/>
      <c r="G19" s="18" t="str">
        <f t="shared" si="0"/>
        <v/>
      </c>
      <c r="H19" s="18"/>
      <c r="I19" s="18"/>
      <c r="J19" s="18" t="str">
        <f t="shared" si="1"/>
        <v/>
      </c>
      <c r="K19" s="18" t="str">
        <f>IF(OR(J19="",'Budget Summary (START HERE)'!$B$12=0),"",J19/'Budget Summary (START HERE)'!$B$12)</f>
        <v/>
      </c>
      <c r="L19" s="26"/>
      <c r="M19" s="19"/>
    </row>
    <row r="20" spans="1:13">
      <c r="A20" s="17"/>
      <c r="B20" s="26"/>
      <c r="C20" s="26"/>
      <c r="D20" s="26"/>
      <c r="E20" s="65"/>
      <c r="F20" s="18"/>
      <c r="G20" s="18" t="str">
        <f t="shared" si="0"/>
        <v/>
      </c>
      <c r="H20" s="18"/>
      <c r="I20" s="18"/>
      <c r="J20" s="18" t="str">
        <f t="shared" si="1"/>
        <v/>
      </c>
      <c r="K20" s="18" t="str">
        <f>IF(OR(J20="",'Budget Summary (START HERE)'!$B$12=0),"",J20/'Budget Summary (START HERE)'!$B$12)</f>
        <v/>
      </c>
      <c r="L20" s="26"/>
      <c r="M20" s="19"/>
    </row>
    <row r="21" spans="1:13">
      <c r="A21" s="17"/>
      <c r="B21" s="26"/>
      <c r="C21" s="26"/>
      <c r="D21" s="26"/>
      <c r="E21" s="65"/>
      <c r="F21" s="18"/>
      <c r="G21" s="18" t="str">
        <f t="shared" si="0"/>
        <v/>
      </c>
      <c r="H21" s="18"/>
      <c r="I21" s="18"/>
      <c r="J21" s="18" t="str">
        <f t="shared" si="1"/>
        <v/>
      </c>
      <c r="K21" s="18" t="str">
        <f>IF(OR(J21="",'Budget Summary (START HERE)'!$B$12=0),"",J21/'Budget Summary (START HERE)'!$B$12)</f>
        <v/>
      </c>
      <c r="L21" s="26"/>
      <c r="M21" s="19"/>
    </row>
    <row r="22" spans="1:13">
      <c r="A22" s="17"/>
      <c r="B22" s="26"/>
      <c r="C22" s="26"/>
      <c r="D22" s="26"/>
      <c r="E22" s="65"/>
      <c r="F22" s="18"/>
      <c r="G22" s="18" t="str">
        <f t="shared" si="0"/>
        <v/>
      </c>
      <c r="H22" s="18"/>
      <c r="I22" s="18"/>
      <c r="J22" s="18" t="str">
        <f t="shared" si="1"/>
        <v/>
      </c>
      <c r="K22" s="18" t="str">
        <f>IF(OR(J22="",'Budget Summary (START HERE)'!$B$12=0),"",J22/'Budget Summary (START HERE)'!$B$12)</f>
        <v/>
      </c>
      <c r="L22" s="26"/>
      <c r="M22" s="19"/>
    </row>
    <row r="23" spans="1:13">
      <c r="A23" s="17"/>
      <c r="B23" s="26"/>
      <c r="C23" s="26"/>
      <c r="D23" s="26"/>
      <c r="E23" s="65"/>
      <c r="F23" s="18"/>
      <c r="G23" s="18" t="str">
        <f t="shared" si="0"/>
        <v/>
      </c>
      <c r="H23" s="18"/>
      <c r="I23" s="18"/>
      <c r="J23" s="18" t="str">
        <f t="shared" si="1"/>
        <v/>
      </c>
      <c r="K23" s="18" t="str">
        <f>IF(OR(J23="",'Budget Summary (START HERE)'!$B$12=0),"",J23/'Budget Summary (START HERE)'!$B$12)</f>
        <v/>
      </c>
      <c r="L23" s="26"/>
      <c r="M23" s="19"/>
    </row>
    <row r="24" spans="1:13">
      <c r="A24" s="17"/>
      <c r="B24" s="26"/>
      <c r="C24" s="26"/>
      <c r="D24" s="26"/>
      <c r="E24" s="65"/>
      <c r="F24" s="18"/>
      <c r="G24" s="18" t="str">
        <f t="shared" si="0"/>
        <v/>
      </c>
      <c r="H24" s="18"/>
      <c r="I24" s="18"/>
      <c r="J24" s="18" t="str">
        <f t="shared" si="1"/>
        <v/>
      </c>
      <c r="K24" s="18" t="str">
        <f>IF(OR(J24="",'Budget Summary (START HERE)'!$B$12=0),"",J24/'Budget Summary (START HERE)'!$B$12)</f>
        <v/>
      </c>
      <c r="L24" s="26"/>
      <c r="M24" s="19"/>
    </row>
    <row r="25" spans="1:13">
      <c r="A25" s="17"/>
      <c r="B25" s="26"/>
      <c r="C25" s="26"/>
      <c r="D25" s="26"/>
      <c r="E25" s="65"/>
      <c r="F25" s="18"/>
      <c r="G25" s="18" t="str">
        <f t="shared" si="0"/>
        <v/>
      </c>
      <c r="H25" s="18"/>
      <c r="I25" s="18"/>
      <c r="J25" s="18" t="str">
        <f t="shared" si="1"/>
        <v/>
      </c>
      <c r="K25" s="18" t="str">
        <f>IF(OR(J25="",'Budget Summary (START HERE)'!$B$12=0),"",J25/'Budget Summary (START HERE)'!$B$12)</f>
        <v/>
      </c>
      <c r="L25" s="26"/>
      <c r="M25" s="19"/>
    </row>
    <row r="26" spans="1:13">
      <c r="A26" s="17"/>
      <c r="B26" s="26"/>
      <c r="C26" s="26"/>
      <c r="D26" s="26"/>
      <c r="E26" s="65"/>
      <c r="F26" s="18"/>
      <c r="G26" s="18" t="str">
        <f t="shared" si="0"/>
        <v/>
      </c>
      <c r="H26" s="18"/>
      <c r="I26" s="18"/>
      <c r="J26" s="18" t="str">
        <f t="shared" si="1"/>
        <v/>
      </c>
      <c r="K26" s="18" t="str">
        <f>IF(OR(J26="",'Budget Summary (START HERE)'!$B$12=0),"",J26/'Budget Summary (START HERE)'!$B$12)</f>
        <v/>
      </c>
      <c r="L26" s="26"/>
      <c r="M26" s="19"/>
    </row>
    <row r="27" spans="1:13">
      <c r="A27" s="17"/>
      <c r="B27" s="26"/>
      <c r="C27" s="26"/>
      <c r="D27" s="26"/>
      <c r="E27" s="65"/>
      <c r="F27" s="18"/>
      <c r="G27" s="18" t="str">
        <f t="shared" si="0"/>
        <v/>
      </c>
      <c r="H27" s="18"/>
      <c r="I27" s="18"/>
      <c r="J27" s="18" t="str">
        <f t="shared" si="1"/>
        <v/>
      </c>
      <c r="K27" s="18" t="str">
        <f>IF(OR(J27="",'Budget Summary (START HERE)'!$B$12=0),"",J27/'Budget Summary (START HERE)'!$B$12)</f>
        <v/>
      </c>
      <c r="L27" s="26"/>
      <c r="M27" s="19"/>
    </row>
    <row r="28" spans="1:13">
      <c r="A28" s="17"/>
      <c r="B28" s="26"/>
      <c r="C28" s="26"/>
      <c r="D28" s="26"/>
      <c r="E28" s="65"/>
      <c r="F28" s="18"/>
      <c r="G28" s="18" t="str">
        <f t="shared" si="0"/>
        <v/>
      </c>
      <c r="H28" s="18"/>
      <c r="I28" s="18"/>
      <c r="J28" s="18" t="str">
        <f t="shared" si="1"/>
        <v/>
      </c>
      <c r="K28" s="18" t="str">
        <f>IF(OR(J28="",'Budget Summary (START HERE)'!$B$12=0),"",J28/'Budget Summary (START HERE)'!$B$12)</f>
        <v/>
      </c>
      <c r="L28" s="26"/>
      <c r="M28" s="19"/>
    </row>
    <row r="29" spans="1:13">
      <c r="A29" s="17"/>
      <c r="B29" s="26"/>
      <c r="C29" s="26"/>
      <c r="D29" s="26"/>
      <c r="E29" s="65"/>
      <c r="F29" s="18"/>
      <c r="G29" s="18" t="str">
        <f t="shared" si="0"/>
        <v/>
      </c>
      <c r="H29" s="18"/>
      <c r="I29" s="18"/>
      <c r="J29" s="18" t="str">
        <f t="shared" si="1"/>
        <v/>
      </c>
      <c r="K29" s="18" t="str">
        <f>IF(OR(J29="",'Budget Summary (START HERE)'!$B$12=0),"",J29/'Budget Summary (START HERE)'!$B$12)</f>
        <v/>
      </c>
      <c r="L29" s="26"/>
      <c r="M29" s="19"/>
    </row>
    <row r="30" spans="1:13">
      <c r="A30" s="17"/>
      <c r="B30" s="26"/>
      <c r="C30" s="26"/>
      <c r="D30" s="26"/>
      <c r="E30" s="65"/>
      <c r="F30" s="18"/>
      <c r="G30" s="18" t="str">
        <f t="shared" si="0"/>
        <v/>
      </c>
      <c r="H30" s="18"/>
      <c r="I30" s="18"/>
      <c r="J30" s="18" t="str">
        <f t="shared" si="1"/>
        <v/>
      </c>
      <c r="K30" s="18" t="str">
        <f>IF(OR(J30="",'Budget Summary (START HERE)'!$B$12=0),"",J30/'Budget Summary (START HERE)'!$B$12)</f>
        <v/>
      </c>
      <c r="L30" s="26"/>
      <c r="M30" s="19"/>
    </row>
    <row r="31" spans="1:13">
      <c r="A31" s="17"/>
      <c r="B31" s="26"/>
      <c r="C31" s="26"/>
      <c r="D31" s="26"/>
      <c r="E31" s="65"/>
      <c r="F31" s="18"/>
      <c r="G31" s="18" t="str">
        <f t="shared" si="0"/>
        <v/>
      </c>
      <c r="H31" s="18"/>
      <c r="I31" s="18"/>
      <c r="J31" s="18" t="str">
        <f t="shared" si="1"/>
        <v/>
      </c>
      <c r="K31" s="18" t="str">
        <f>IF(OR(J31="",'Budget Summary (START HERE)'!$B$12=0),"",J31/'Budget Summary (START HERE)'!$B$12)</f>
        <v/>
      </c>
      <c r="L31" s="26"/>
      <c r="M31" s="19"/>
    </row>
    <row r="32" spans="1:13">
      <c r="A32" s="17"/>
      <c r="B32" s="26"/>
      <c r="C32" s="26"/>
      <c r="D32" s="26"/>
      <c r="E32" s="65"/>
      <c r="F32" s="18"/>
      <c r="G32" s="18" t="str">
        <f t="shared" si="0"/>
        <v/>
      </c>
      <c r="H32" s="18"/>
      <c r="I32" s="18"/>
      <c r="J32" s="18" t="str">
        <f t="shared" si="1"/>
        <v/>
      </c>
      <c r="K32" s="18" t="str">
        <f>IF(OR(J32="",'Budget Summary (START HERE)'!$B$12=0),"",J32/'Budget Summary (START HERE)'!$B$12)</f>
        <v/>
      </c>
      <c r="L32" s="26"/>
      <c r="M32" s="19"/>
    </row>
    <row r="33" spans="1:13">
      <c r="A33" s="17"/>
      <c r="B33" s="26"/>
      <c r="C33" s="26"/>
      <c r="D33" s="26"/>
      <c r="E33" s="65"/>
      <c r="F33" s="18"/>
      <c r="G33" s="18" t="str">
        <f t="shared" si="0"/>
        <v/>
      </c>
      <c r="H33" s="18"/>
      <c r="I33" s="18"/>
      <c r="J33" s="18" t="str">
        <f t="shared" si="1"/>
        <v/>
      </c>
      <c r="K33" s="18" t="str">
        <f>IF(OR(J33="",'Budget Summary (START HERE)'!$B$12=0),"",J33/'Budget Summary (START HERE)'!$B$12)</f>
        <v/>
      </c>
      <c r="L33" s="26"/>
      <c r="M33" s="19"/>
    </row>
    <row r="34" spans="1:13">
      <c r="A34" s="17"/>
      <c r="B34" s="26"/>
      <c r="C34" s="26"/>
      <c r="D34" s="26"/>
      <c r="E34" s="65"/>
      <c r="F34" s="18"/>
      <c r="G34" s="18" t="str">
        <f t="shared" si="0"/>
        <v/>
      </c>
      <c r="H34" s="18"/>
      <c r="I34" s="18"/>
      <c r="J34" s="18" t="str">
        <f t="shared" si="1"/>
        <v/>
      </c>
      <c r="K34" s="18" t="str">
        <f>IF(OR(J34="",'Budget Summary (START HERE)'!$B$12=0),"",J34/'Budget Summary (START HERE)'!$B$12)</f>
        <v/>
      </c>
      <c r="L34" s="26"/>
      <c r="M34" s="19"/>
    </row>
    <row r="35" spans="1:13">
      <c r="A35" s="17"/>
      <c r="B35" s="26"/>
      <c r="C35" s="26"/>
      <c r="D35" s="26"/>
      <c r="E35" s="65"/>
      <c r="F35" s="18"/>
      <c r="G35" s="18" t="str">
        <f t="shared" si="0"/>
        <v/>
      </c>
      <c r="H35" s="18"/>
      <c r="I35" s="18"/>
      <c r="J35" s="18" t="str">
        <f t="shared" si="1"/>
        <v/>
      </c>
      <c r="K35" s="18" t="str">
        <f>IF(OR(J35="",'Budget Summary (START HERE)'!$B$12=0),"",J35/'Budget Summary (START HERE)'!$B$12)</f>
        <v/>
      </c>
      <c r="L35" s="26"/>
      <c r="M35" s="19"/>
    </row>
    <row r="36" spans="1:13">
      <c r="A36" s="17"/>
      <c r="B36" s="26"/>
      <c r="C36" s="26"/>
      <c r="D36" s="26"/>
      <c r="E36" s="65"/>
      <c r="F36" s="18"/>
      <c r="G36" s="18" t="str">
        <f t="shared" si="0"/>
        <v/>
      </c>
      <c r="H36" s="18"/>
      <c r="I36" s="18"/>
      <c r="J36" s="18" t="str">
        <f t="shared" si="1"/>
        <v/>
      </c>
      <c r="K36" s="18" t="str">
        <f>IF(OR(J36="",'Budget Summary (START HERE)'!$B$12=0),"",J36/'Budget Summary (START HERE)'!$B$12)</f>
        <v/>
      </c>
      <c r="L36" s="26"/>
      <c r="M36" s="19"/>
    </row>
    <row r="37" spans="1:13">
      <c r="A37" s="17"/>
      <c r="B37" s="26"/>
      <c r="C37" s="26"/>
      <c r="D37" s="26"/>
      <c r="E37" s="65"/>
      <c r="F37" s="18"/>
      <c r="G37" s="18" t="str">
        <f t="shared" si="0"/>
        <v/>
      </c>
      <c r="H37" s="18"/>
      <c r="I37" s="18"/>
      <c r="J37" s="18" t="str">
        <f t="shared" si="1"/>
        <v/>
      </c>
      <c r="K37" s="18" t="str">
        <f>IF(OR(J37="",'Budget Summary (START HERE)'!$B$12=0),"",J37/'Budget Summary (START HERE)'!$B$12)</f>
        <v/>
      </c>
      <c r="L37" s="26"/>
      <c r="M37" s="19"/>
    </row>
    <row r="38" spans="1:13">
      <c r="A38" s="17"/>
      <c r="B38" s="26"/>
      <c r="C38" s="26"/>
      <c r="D38" s="26"/>
      <c r="E38" s="65"/>
      <c r="F38" s="18"/>
      <c r="G38" s="18" t="str">
        <f t="shared" si="0"/>
        <v/>
      </c>
      <c r="H38" s="18"/>
      <c r="I38" s="18"/>
      <c r="J38" s="18" t="str">
        <f t="shared" si="1"/>
        <v/>
      </c>
      <c r="K38" s="18" t="str">
        <f>IF(OR(J38="",'Budget Summary (START HERE)'!$B$12=0),"",J38/'Budget Summary (START HERE)'!$B$12)</f>
        <v/>
      </c>
      <c r="L38" s="26"/>
      <c r="M38" s="19"/>
    </row>
    <row r="39" spans="1:13">
      <c r="A39" s="17"/>
      <c r="B39" s="26"/>
      <c r="C39" s="26"/>
      <c r="D39" s="26"/>
      <c r="E39" s="65"/>
      <c r="F39" s="18"/>
      <c r="G39" s="18" t="str">
        <f t="shared" ref="G39:G70" si="2">IF(OR(E39="",F39=""),"",E39*F39)</f>
        <v/>
      </c>
      <c r="H39" s="18"/>
      <c r="I39" s="18"/>
      <c r="J39" s="18" t="str">
        <f t="shared" ref="J39:J70" si="3">IF(G39="","",MAX(0,G39-H39-I39))</f>
        <v/>
      </c>
      <c r="K39" s="18" t="str">
        <f>IF(OR(J39="",'Budget Summary (START HERE)'!$B$12=0),"",J39/'Budget Summary (START HERE)'!$B$12)</f>
        <v/>
      </c>
      <c r="L39" s="26"/>
      <c r="M39" s="19"/>
    </row>
    <row r="40" spans="1:13">
      <c r="A40" s="17"/>
      <c r="B40" s="26"/>
      <c r="C40" s="26"/>
      <c r="D40" s="26"/>
      <c r="E40" s="65"/>
      <c r="F40" s="18"/>
      <c r="G40" s="18" t="str">
        <f t="shared" si="2"/>
        <v/>
      </c>
      <c r="H40" s="18"/>
      <c r="I40" s="18"/>
      <c r="J40" s="18" t="str">
        <f t="shared" si="3"/>
        <v/>
      </c>
      <c r="K40" s="18" t="str">
        <f>IF(OR(J40="",'Budget Summary (START HERE)'!$B$12=0),"",J40/'Budget Summary (START HERE)'!$B$12)</f>
        <v/>
      </c>
      <c r="L40" s="26"/>
      <c r="M40" s="19"/>
    </row>
    <row r="41" spans="1:13">
      <c r="A41" s="17"/>
      <c r="B41" s="26"/>
      <c r="C41" s="26"/>
      <c r="D41" s="26"/>
      <c r="E41" s="65"/>
      <c r="F41" s="18"/>
      <c r="G41" s="18" t="str">
        <f t="shared" si="2"/>
        <v/>
      </c>
      <c r="H41" s="18"/>
      <c r="I41" s="18"/>
      <c r="J41" s="18" t="str">
        <f t="shared" si="3"/>
        <v/>
      </c>
      <c r="K41" s="18" t="str">
        <f>IF(OR(J41="",'Budget Summary (START HERE)'!$B$12=0),"",J41/'Budget Summary (START HERE)'!$B$12)</f>
        <v/>
      </c>
      <c r="L41" s="26"/>
      <c r="M41" s="19"/>
    </row>
    <row r="42" spans="1:13">
      <c r="A42" s="17"/>
      <c r="B42" s="26"/>
      <c r="C42" s="26"/>
      <c r="D42" s="26"/>
      <c r="E42" s="65"/>
      <c r="F42" s="18"/>
      <c r="G42" s="18" t="str">
        <f t="shared" si="2"/>
        <v/>
      </c>
      <c r="H42" s="18"/>
      <c r="I42" s="18"/>
      <c r="J42" s="18" t="str">
        <f t="shared" si="3"/>
        <v/>
      </c>
      <c r="K42" s="18" t="str">
        <f>IF(OR(J42="",'Budget Summary (START HERE)'!$B$12=0),"",J42/'Budget Summary (START HERE)'!$B$12)</f>
        <v/>
      </c>
      <c r="L42" s="26"/>
      <c r="M42" s="19"/>
    </row>
    <row r="43" spans="1:13">
      <c r="A43" s="17"/>
      <c r="B43" s="26"/>
      <c r="C43" s="26"/>
      <c r="D43" s="26"/>
      <c r="E43" s="65"/>
      <c r="F43" s="18"/>
      <c r="G43" s="18" t="str">
        <f t="shared" si="2"/>
        <v/>
      </c>
      <c r="H43" s="18"/>
      <c r="I43" s="18"/>
      <c r="J43" s="18" t="str">
        <f t="shared" si="3"/>
        <v/>
      </c>
      <c r="K43" s="18" t="str">
        <f>IF(OR(J43="",'Budget Summary (START HERE)'!$B$12=0),"",J43/'Budget Summary (START HERE)'!$B$12)</f>
        <v/>
      </c>
      <c r="L43" s="26"/>
      <c r="M43" s="19"/>
    </row>
    <row r="44" spans="1:13">
      <c r="A44" s="17"/>
      <c r="B44" s="26"/>
      <c r="C44" s="26"/>
      <c r="D44" s="26"/>
      <c r="E44" s="65"/>
      <c r="F44" s="18"/>
      <c r="G44" s="18" t="str">
        <f t="shared" si="2"/>
        <v/>
      </c>
      <c r="H44" s="18"/>
      <c r="I44" s="18"/>
      <c r="J44" s="18" t="str">
        <f t="shared" si="3"/>
        <v/>
      </c>
      <c r="K44" s="18" t="str">
        <f>IF(OR(J44="",'Budget Summary (START HERE)'!$B$12=0),"",J44/'Budget Summary (START HERE)'!$B$12)</f>
        <v/>
      </c>
      <c r="L44" s="26"/>
      <c r="M44" s="19"/>
    </row>
    <row r="45" spans="1:13">
      <c r="A45" s="17"/>
      <c r="B45" s="26"/>
      <c r="C45" s="26"/>
      <c r="D45" s="26"/>
      <c r="E45" s="65"/>
      <c r="F45" s="18"/>
      <c r="G45" s="18" t="str">
        <f t="shared" si="2"/>
        <v/>
      </c>
      <c r="H45" s="18"/>
      <c r="I45" s="18"/>
      <c r="J45" s="18" t="str">
        <f t="shared" si="3"/>
        <v/>
      </c>
      <c r="K45" s="18" t="str">
        <f>IF(OR(J45="",'Budget Summary (START HERE)'!$B$12=0),"",J45/'Budget Summary (START HERE)'!$B$12)</f>
        <v/>
      </c>
      <c r="L45" s="26"/>
      <c r="M45" s="19"/>
    </row>
    <row r="46" spans="1:13">
      <c r="A46" s="17"/>
      <c r="B46" s="26"/>
      <c r="C46" s="26"/>
      <c r="D46" s="26"/>
      <c r="E46" s="65"/>
      <c r="F46" s="18"/>
      <c r="G46" s="18" t="str">
        <f t="shared" si="2"/>
        <v/>
      </c>
      <c r="H46" s="18"/>
      <c r="I46" s="18"/>
      <c r="J46" s="18" t="str">
        <f t="shared" si="3"/>
        <v/>
      </c>
      <c r="K46" s="18" t="str">
        <f>IF(OR(J46="",'Budget Summary (START HERE)'!$B$12=0),"",J46/'Budget Summary (START HERE)'!$B$12)</f>
        <v/>
      </c>
      <c r="L46" s="26"/>
      <c r="M46" s="19"/>
    </row>
    <row r="47" spans="1:13">
      <c r="A47" s="17"/>
      <c r="B47" s="26"/>
      <c r="C47" s="26"/>
      <c r="D47" s="26"/>
      <c r="E47" s="65"/>
      <c r="F47" s="18"/>
      <c r="G47" s="18" t="str">
        <f t="shared" si="2"/>
        <v/>
      </c>
      <c r="H47" s="18"/>
      <c r="I47" s="18"/>
      <c r="J47" s="18" t="str">
        <f t="shared" si="3"/>
        <v/>
      </c>
      <c r="K47" s="18" t="str">
        <f>IF(OR(J47="",'Budget Summary (START HERE)'!$B$12=0),"",J47/'Budget Summary (START HERE)'!$B$12)</f>
        <v/>
      </c>
      <c r="L47" s="26"/>
      <c r="M47" s="19"/>
    </row>
    <row r="48" spans="1:13">
      <c r="A48" s="17"/>
      <c r="B48" s="26"/>
      <c r="C48" s="26"/>
      <c r="D48" s="26"/>
      <c r="E48" s="65"/>
      <c r="F48" s="18"/>
      <c r="G48" s="18" t="str">
        <f t="shared" si="2"/>
        <v/>
      </c>
      <c r="H48" s="18"/>
      <c r="I48" s="18"/>
      <c r="J48" s="18" t="str">
        <f t="shared" si="3"/>
        <v/>
      </c>
      <c r="K48" s="18" t="str">
        <f>IF(OR(J48="",'Budget Summary (START HERE)'!$B$12=0),"",J48/'Budget Summary (START HERE)'!$B$12)</f>
        <v/>
      </c>
      <c r="L48" s="26"/>
      <c r="M48" s="19"/>
    </row>
    <row r="49" spans="1:13">
      <c r="A49" s="17"/>
      <c r="B49" s="26"/>
      <c r="C49" s="26"/>
      <c r="D49" s="26"/>
      <c r="E49" s="65"/>
      <c r="F49" s="18"/>
      <c r="G49" s="18" t="str">
        <f t="shared" si="2"/>
        <v/>
      </c>
      <c r="H49" s="18"/>
      <c r="I49" s="18"/>
      <c r="J49" s="18" t="str">
        <f t="shared" si="3"/>
        <v/>
      </c>
      <c r="K49" s="18" t="str">
        <f>IF(OR(J49="",'Budget Summary (START HERE)'!$B$12=0),"",J49/'Budget Summary (START HERE)'!$B$12)</f>
        <v/>
      </c>
      <c r="L49" s="26"/>
      <c r="M49" s="19"/>
    </row>
    <row r="50" spans="1:13">
      <c r="A50" s="17"/>
      <c r="B50" s="26"/>
      <c r="C50" s="26"/>
      <c r="D50" s="26"/>
      <c r="E50" s="65"/>
      <c r="F50" s="18"/>
      <c r="G50" s="18" t="str">
        <f t="shared" si="2"/>
        <v/>
      </c>
      <c r="H50" s="18"/>
      <c r="I50" s="18"/>
      <c r="J50" s="18" t="str">
        <f t="shared" si="3"/>
        <v/>
      </c>
      <c r="K50" s="18" t="str">
        <f>IF(OR(J50="",'Budget Summary (START HERE)'!$B$12=0),"",J50/'Budget Summary (START HERE)'!$B$12)</f>
        <v/>
      </c>
      <c r="L50" s="26"/>
      <c r="M50" s="19"/>
    </row>
    <row r="51" spans="1:13">
      <c r="A51" s="17"/>
      <c r="B51" s="26"/>
      <c r="C51" s="26"/>
      <c r="D51" s="26"/>
      <c r="E51" s="65"/>
      <c r="F51" s="18"/>
      <c r="G51" s="18" t="str">
        <f t="shared" si="2"/>
        <v/>
      </c>
      <c r="H51" s="18"/>
      <c r="I51" s="18"/>
      <c r="J51" s="18" t="str">
        <f t="shared" si="3"/>
        <v/>
      </c>
      <c r="K51" s="18" t="str">
        <f>IF(OR(J51="",'Budget Summary (START HERE)'!$B$12=0),"",J51/'Budget Summary (START HERE)'!$B$12)</f>
        <v/>
      </c>
      <c r="L51" s="26"/>
      <c r="M51" s="19"/>
    </row>
    <row r="52" spans="1:13">
      <c r="A52" s="17"/>
      <c r="B52" s="26"/>
      <c r="C52" s="26"/>
      <c r="D52" s="26"/>
      <c r="E52" s="65"/>
      <c r="F52" s="18"/>
      <c r="G52" s="18" t="str">
        <f t="shared" si="2"/>
        <v/>
      </c>
      <c r="H52" s="18"/>
      <c r="I52" s="18"/>
      <c r="J52" s="18" t="str">
        <f t="shared" si="3"/>
        <v/>
      </c>
      <c r="K52" s="18" t="str">
        <f>IF(OR(J52="",'Budget Summary (START HERE)'!$B$12=0),"",J52/'Budget Summary (START HERE)'!$B$12)</f>
        <v/>
      </c>
      <c r="L52" s="26"/>
      <c r="M52" s="19"/>
    </row>
    <row r="53" spans="1:13">
      <c r="A53" s="17"/>
      <c r="B53" s="26"/>
      <c r="C53" s="26"/>
      <c r="D53" s="26"/>
      <c r="E53" s="65"/>
      <c r="F53" s="18"/>
      <c r="G53" s="18" t="str">
        <f t="shared" si="2"/>
        <v/>
      </c>
      <c r="H53" s="18"/>
      <c r="I53" s="18"/>
      <c r="J53" s="18" t="str">
        <f t="shared" si="3"/>
        <v/>
      </c>
      <c r="K53" s="18" t="str">
        <f>IF(OR(J53="",'Budget Summary (START HERE)'!$B$12=0),"",J53/'Budget Summary (START HERE)'!$B$12)</f>
        <v/>
      </c>
      <c r="L53" s="26"/>
      <c r="M53" s="19"/>
    </row>
    <row r="54" spans="1:13">
      <c r="A54" s="17"/>
      <c r="B54" s="26"/>
      <c r="C54" s="26"/>
      <c r="D54" s="26"/>
      <c r="E54" s="65"/>
      <c r="F54" s="18"/>
      <c r="G54" s="18" t="str">
        <f t="shared" si="2"/>
        <v/>
      </c>
      <c r="H54" s="18"/>
      <c r="I54" s="18"/>
      <c r="J54" s="18" t="str">
        <f t="shared" si="3"/>
        <v/>
      </c>
      <c r="K54" s="18" t="str">
        <f>IF(OR(J54="",'Budget Summary (START HERE)'!$B$12=0),"",J54/'Budget Summary (START HERE)'!$B$12)</f>
        <v/>
      </c>
      <c r="L54" s="26"/>
      <c r="M54" s="19"/>
    </row>
    <row r="55" spans="1:13">
      <c r="A55" s="17"/>
      <c r="B55" s="26"/>
      <c r="C55" s="26"/>
      <c r="D55" s="26"/>
      <c r="E55" s="65"/>
      <c r="F55" s="18"/>
      <c r="G55" s="18" t="str">
        <f t="shared" si="2"/>
        <v/>
      </c>
      <c r="H55" s="18"/>
      <c r="I55" s="18"/>
      <c r="J55" s="18" t="str">
        <f t="shared" si="3"/>
        <v/>
      </c>
      <c r="K55" s="18" t="str">
        <f>IF(OR(J55="",'Budget Summary (START HERE)'!$B$12=0),"",J55/'Budget Summary (START HERE)'!$B$12)</f>
        <v/>
      </c>
      <c r="L55" s="26"/>
      <c r="M55" s="19"/>
    </row>
    <row r="56" spans="1:13">
      <c r="A56" s="17"/>
      <c r="B56" s="26"/>
      <c r="C56" s="26"/>
      <c r="D56" s="26"/>
      <c r="E56" s="65"/>
      <c r="F56" s="18"/>
      <c r="G56" s="18" t="str">
        <f t="shared" si="2"/>
        <v/>
      </c>
      <c r="H56" s="18"/>
      <c r="I56" s="18"/>
      <c r="J56" s="18" t="str">
        <f t="shared" si="3"/>
        <v/>
      </c>
      <c r="K56" s="18" t="str">
        <f>IF(OR(J56="",'Budget Summary (START HERE)'!$B$12=0),"",J56/'Budget Summary (START HERE)'!$B$12)</f>
        <v/>
      </c>
      <c r="L56" s="26"/>
      <c r="M56" s="19"/>
    </row>
    <row r="57" spans="1:13">
      <c r="A57" s="17"/>
      <c r="B57" s="26"/>
      <c r="C57" s="26"/>
      <c r="D57" s="26"/>
      <c r="E57" s="65"/>
      <c r="F57" s="18"/>
      <c r="G57" s="18" t="str">
        <f t="shared" si="2"/>
        <v/>
      </c>
      <c r="H57" s="18"/>
      <c r="I57" s="18"/>
      <c r="J57" s="18" t="str">
        <f t="shared" si="3"/>
        <v/>
      </c>
      <c r="K57" s="18" t="str">
        <f>IF(OR(J57="",'Budget Summary (START HERE)'!$B$12=0),"",J57/'Budget Summary (START HERE)'!$B$12)</f>
        <v/>
      </c>
      <c r="L57" s="26"/>
      <c r="M57" s="19"/>
    </row>
    <row r="58" spans="1:13">
      <c r="A58" s="17"/>
      <c r="B58" s="26"/>
      <c r="C58" s="26"/>
      <c r="D58" s="26"/>
      <c r="E58" s="65"/>
      <c r="F58" s="18"/>
      <c r="G58" s="18" t="str">
        <f t="shared" si="2"/>
        <v/>
      </c>
      <c r="H58" s="18"/>
      <c r="I58" s="18"/>
      <c r="J58" s="18" t="str">
        <f t="shared" si="3"/>
        <v/>
      </c>
      <c r="K58" s="18" t="str">
        <f>IF(OR(J58="",'Budget Summary (START HERE)'!$B$12=0),"",J58/'Budget Summary (START HERE)'!$B$12)</f>
        <v/>
      </c>
      <c r="L58" s="26"/>
      <c r="M58" s="19"/>
    </row>
    <row r="59" spans="1:13">
      <c r="A59" s="17"/>
      <c r="B59" s="26"/>
      <c r="C59" s="26"/>
      <c r="D59" s="26"/>
      <c r="E59" s="65"/>
      <c r="F59" s="18"/>
      <c r="G59" s="18" t="str">
        <f t="shared" si="2"/>
        <v/>
      </c>
      <c r="H59" s="18"/>
      <c r="I59" s="18"/>
      <c r="J59" s="18" t="str">
        <f t="shared" si="3"/>
        <v/>
      </c>
      <c r="K59" s="18" t="str">
        <f>IF(OR(J59="",'Budget Summary (START HERE)'!$B$12=0),"",J59/'Budget Summary (START HERE)'!$B$12)</f>
        <v/>
      </c>
      <c r="L59" s="26"/>
      <c r="M59" s="19"/>
    </row>
    <row r="60" spans="1:13">
      <c r="A60" s="17"/>
      <c r="B60" s="26"/>
      <c r="C60" s="26"/>
      <c r="D60" s="26"/>
      <c r="E60" s="65"/>
      <c r="F60" s="18"/>
      <c r="G60" s="18" t="str">
        <f t="shared" si="2"/>
        <v/>
      </c>
      <c r="H60" s="18"/>
      <c r="I60" s="18"/>
      <c r="J60" s="18" t="str">
        <f t="shared" si="3"/>
        <v/>
      </c>
      <c r="K60" s="18" t="str">
        <f>IF(OR(J60="",'Budget Summary (START HERE)'!$B$12=0),"",J60/'Budget Summary (START HERE)'!$B$12)</f>
        <v/>
      </c>
      <c r="L60" s="26"/>
      <c r="M60" s="19"/>
    </row>
    <row r="61" spans="1:13">
      <c r="A61" s="17"/>
      <c r="B61" s="26"/>
      <c r="C61" s="26"/>
      <c r="D61" s="26"/>
      <c r="E61" s="65"/>
      <c r="F61" s="18"/>
      <c r="G61" s="18" t="str">
        <f t="shared" si="2"/>
        <v/>
      </c>
      <c r="H61" s="18"/>
      <c r="I61" s="18"/>
      <c r="J61" s="18" t="str">
        <f t="shared" si="3"/>
        <v/>
      </c>
      <c r="K61" s="18" t="str">
        <f>IF(OR(J61="",'Budget Summary (START HERE)'!$B$12=0),"",J61/'Budget Summary (START HERE)'!$B$12)</f>
        <v/>
      </c>
      <c r="L61" s="26"/>
      <c r="M61" s="19"/>
    </row>
    <row r="62" spans="1:13">
      <c r="A62" s="17"/>
      <c r="B62" s="26"/>
      <c r="C62" s="26"/>
      <c r="D62" s="26"/>
      <c r="E62" s="65"/>
      <c r="F62" s="18"/>
      <c r="G62" s="18" t="str">
        <f t="shared" si="2"/>
        <v/>
      </c>
      <c r="H62" s="18"/>
      <c r="I62" s="18"/>
      <c r="J62" s="18" t="str">
        <f t="shared" si="3"/>
        <v/>
      </c>
      <c r="K62" s="18" t="str">
        <f>IF(OR(J62="",'Budget Summary (START HERE)'!$B$12=0),"",J62/'Budget Summary (START HERE)'!$B$12)</f>
        <v/>
      </c>
      <c r="L62" s="26"/>
      <c r="M62" s="19"/>
    </row>
    <row r="63" spans="1:13">
      <c r="A63" s="17"/>
      <c r="B63" s="26"/>
      <c r="C63" s="26"/>
      <c r="D63" s="26"/>
      <c r="E63" s="65"/>
      <c r="F63" s="18"/>
      <c r="G63" s="18" t="str">
        <f t="shared" si="2"/>
        <v/>
      </c>
      <c r="H63" s="18"/>
      <c r="I63" s="18"/>
      <c r="J63" s="18" t="str">
        <f t="shared" si="3"/>
        <v/>
      </c>
      <c r="K63" s="18" t="str">
        <f>IF(OR(J63="",'Budget Summary (START HERE)'!$B$12=0),"",J63/'Budget Summary (START HERE)'!$B$12)</f>
        <v/>
      </c>
      <c r="L63" s="26"/>
      <c r="M63" s="19"/>
    </row>
    <row r="64" spans="1:13">
      <c r="A64" s="17"/>
      <c r="B64" s="26"/>
      <c r="C64" s="26"/>
      <c r="D64" s="26"/>
      <c r="E64" s="65"/>
      <c r="F64" s="18"/>
      <c r="G64" s="18" t="str">
        <f t="shared" si="2"/>
        <v/>
      </c>
      <c r="H64" s="18"/>
      <c r="I64" s="18"/>
      <c r="J64" s="18" t="str">
        <f t="shared" si="3"/>
        <v/>
      </c>
      <c r="K64" s="18" t="str">
        <f>IF(OR(J64="",'Budget Summary (START HERE)'!$B$12=0),"",J64/'Budget Summary (START HERE)'!$B$12)</f>
        <v/>
      </c>
      <c r="L64" s="26"/>
      <c r="M64" s="19"/>
    </row>
    <row r="65" spans="1:13">
      <c r="A65" s="17"/>
      <c r="B65" s="26"/>
      <c r="C65" s="26"/>
      <c r="D65" s="26"/>
      <c r="E65" s="65"/>
      <c r="F65" s="18"/>
      <c r="G65" s="18" t="str">
        <f t="shared" si="2"/>
        <v/>
      </c>
      <c r="H65" s="18"/>
      <c r="I65" s="18"/>
      <c r="J65" s="18" t="str">
        <f t="shared" si="3"/>
        <v/>
      </c>
      <c r="K65" s="18" t="str">
        <f>IF(OR(J65="",'Budget Summary (START HERE)'!$B$12=0),"",J65/'Budget Summary (START HERE)'!$B$12)</f>
        <v/>
      </c>
      <c r="L65" s="26"/>
      <c r="M65" s="19"/>
    </row>
    <row r="66" spans="1:13">
      <c r="A66" s="17"/>
      <c r="B66" s="26"/>
      <c r="C66" s="26"/>
      <c r="D66" s="26"/>
      <c r="E66" s="65"/>
      <c r="F66" s="18"/>
      <c r="G66" s="18" t="str">
        <f t="shared" si="2"/>
        <v/>
      </c>
      <c r="H66" s="18"/>
      <c r="I66" s="18"/>
      <c r="J66" s="18" t="str">
        <f t="shared" si="3"/>
        <v/>
      </c>
      <c r="K66" s="18" t="str">
        <f>IF(OR(J66="",'Budget Summary (START HERE)'!$B$12=0),"",J66/'Budget Summary (START HERE)'!$B$12)</f>
        <v/>
      </c>
      <c r="L66" s="26"/>
      <c r="M66" s="19"/>
    </row>
    <row r="67" spans="1:13">
      <c r="A67" s="17"/>
      <c r="B67" s="26"/>
      <c r="C67" s="26"/>
      <c r="D67" s="26"/>
      <c r="E67" s="65"/>
      <c r="F67" s="18"/>
      <c r="G67" s="18" t="str">
        <f t="shared" si="2"/>
        <v/>
      </c>
      <c r="H67" s="18"/>
      <c r="I67" s="18"/>
      <c r="J67" s="18" t="str">
        <f t="shared" si="3"/>
        <v/>
      </c>
      <c r="K67" s="18" t="str">
        <f>IF(OR(J67="",'Budget Summary (START HERE)'!$B$12=0),"",J67/'Budget Summary (START HERE)'!$B$12)</f>
        <v/>
      </c>
      <c r="L67" s="26"/>
      <c r="M67" s="19"/>
    </row>
    <row r="68" spans="1:13">
      <c r="A68" s="17"/>
      <c r="B68" s="26"/>
      <c r="C68" s="26"/>
      <c r="D68" s="26"/>
      <c r="E68" s="65"/>
      <c r="F68" s="18"/>
      <c r="G68" s="18" t="str">
        <f t="shared" si="2"/>
        <v/>
      </c>
      <c r="H68" s="18"/>
      <c r="I68" s="18"/>
      <c r="J68" s="18" t="str">
        <f t="shared" si="3"/>
        <v/>
      </c>
      <c r="K68" s="18" t="str">
        <f>IF(OR(J68="",'Budget Summary (START HERE)'!$B$12=0),"",J68/'Budget Summary (START HERE)'!$B$12)</f>
        <v/>
      </c>
      <c r="L68" s="26"/>
      <c r="M68" s="19"/>
    </row>
    <row r="69" spans="1:13">
      <c r="A69" s="17"/>
      <c r="B69" s="26"/>
      <c r="C69" s="26"/>
      <c r="D69" s="26"/>
      <c r="E69" s="65"/>
      <c r="F69" s="18"/>
      <c r="G69" s="18" t="str">
        <f t="shared" si="2"/>
        <v/>
      </c>
      <c r="H69" s="18"/>
      <c r="I69" s="18"/>
      <c r="J69" s="18" t="str">
        <f t="shared" si="3"/>
        <v/>
      </c>
      <c r="K69" s="18" t="str">
        <f>IF(OR(J69="",'Budget Summary (START HERE)'!$B$12=0),"",J69/'Budget Summary (START HERE)'!$B$12)</f>
        <v/>
      </c>
      <c r="L69" s="26"/>
      <c r="M69" s="19"/>
    </row>
    <row r="70" spans="1:13">
      <c r="A70" s="17"/>
      <c r="B70" s="26"/>
      <c r="C70" s="26"/>
      <c r="D70" s="26"/>
      <c r="E70" s="65"/>
      <c r="F70" s="18"/>
      <c r="G70" s="18" t="str">
        <f t="shared" si="2"/>
        <v/>
      </c>
      <c r="H70" s="18"/>
      <c r="I70" s="18"/>
      <c r="J70" s="18" t="str">
        <f t="shared" si="3"/>
        <v/>
      </c>
      <c r="K70" s="18" t="str">
        <f>IF(OR(J70="",'Budget Summary (START HERE)'!$B$12=0),"",J70/'Budget Summary (START HERE)'!$B$12)</f>
        <v/>
      </c>
      <c r="L70" s="26"/>
      <c r="M70" s="19"/>
    </row>
    <row r="71" spans="1:13">
      <c r="A71" s="17"/>
      <c r="B71" s="26"/>
      <c r="C71" s="26"/>
      <c r="D71" s="26"/>
      <c r="E71" s="65"/>
      <c r="F71" s="18"/>
      <c r="G71" s="18" t="str">
        <f t="shared" ref="G71:G102" si="4">IF(OR(E71="",F71=""),"",E71*F71)</f>
        <v/>
      </c>
      <c r="H71" s="18"/>
      <c r="I71" s="18"/>
      <c r="J71" s="18" t="str">
        <f t="shared" ref="J71:J102" si="5">IF(G71="","",MAX(0,G71-H71-I71))</f>
        <v/>
      </c>
      <c r="K71" s="18" t="str">
        <f>IF(OR(J71="",'Budget Summary (START HERE)'!$B$12=0),"",J71/'Budget Summary (START HERE)'!$B$12)</f>
        <v/>
      </c>
      <c r="L71" s="26"/>
      <c r="M71" s="19"/>
    </row>
    <row r="72" spans="1:13">
      <c r="A72" s="17"/>
      <c r="B72" s="26"/>
      <c r="C72" s="26"/>
      <c r="D72" s="26"/>
      <c r="E72" s="65"/>
      <c r="F72" s="18"/>
      <c r="G72" s="18" t="str">
        <f t="shared" si="4"/>
        <v/>
      </c>
      <c r="H72" s="18"/>
      <c r="I72" s="18"/>
      <c r="J72" s="18" t="str">
        <f t="shared" si="5"/>
        <v/>
      </c>
      <c r="K72" s="18" t="str">
        <f>IF(OR(J72="",'Budget Summary (START HERE)'!$B$12=0),"",J72/'Budget Summary (START HERE)'!$B$12)</f>
        <v/>
      </c>
      <c r="L72" s="26"/>
      <c r="M72" s="19"/>
    </row>
    <row r="73" spans="1:13">
      <c r="A73" s="17"/>
      <c r="B73" s="26"/>
      <c r="C73" s="26"/>
      <c r="D73" s="26"/>
      <c r="E73" s="65"/>
      <c r="F73" s="18"/>
      <c r="G73" s="18" t="str">
        <f t="shared" si="4"/>
        <v/>
      </c>
      <c r="H73" s="18"/>
      <c r="I73" s="18"/>
      <c r="J73" s="18" t="str">
        <f t="shared" si="5"/>
        <v/>
      </c>
      <c r="K73" s="18" t="str">
        <f>IF(OR(J73="",'Budget Summary (START HERE)'!$B$12=0),"",J73/'Budget Summary (START HERE)'!$B$12)</f>
        <v/>
      </c>
      <c r="L73" s="26"/>
      <c r="M73" s="19"/>
    </row>
    <row r="74" spans="1:13">
      <c r="A74" s="17"/>
      <c r="B74" s="26"/>
      <c r="C74" s="26"/>
      <c r="D74" s="26"/>
      <c r="E74" s="65"/>
      <c r="F74" s="18"/>
      <c r="G74" s="18" t="str">
        <f t="shared" si="4"/>
        <v/>
      </c>
      <c r="H74" s="18"/>
      <c r="I74" s="18"/>
      <c r="J74" s="18" t="str">
        <f t="shared" si="5"/>
        <v/>
      </c>
      <c r="K74" s="18" t="str">
        <f>IF(OR(J74="",'Budget Summary (START HERE)'!$B$12=0),"",J74/'Budget Summary (START HERE)'!$B$12)</f>
        <v/>
      </c>
      <c r="L74" s="26"/>
      <c r="M74" s="19"/>
    </row>
    <row r="75" spans="1:13">
      <c r="A75" s="17"/>
      <c r="B75" s="26"/>
      <c r="C75" s="26"/>
      <c r="D75" s="26"/>
      <c r="E75" s="65"/>
      <c r="F75" s="18"/>
      <c r="G75" s="18" t="str">
        <f t="shared" si="4"/>
        <v/>
      </c>
      <c r="H75" s="18"/>
      <c r="I75" s="18"/>
      <c r="J75" s="18" t="str">
        <f t="shared" si="5"/>
        <v/>
      </c>
      <c r="K75" s="18" t="str">
        <f>IF(OR(J75="",'Budget Summary (START HERE)'!$B$12=0),"",J75/'Budget Summary (START HERE)'!$B$12)</f>
        <v/>
      </c>
      <c r="L75" s="26"/>
      <c r="M75" s="19"/>
    </row>
    <row r="76" spans="1:13">
      <c r="A76" s="17"/>
      <c r="B76" s="26"/>
      <c r="C76" s="26"/>
      <c r="D76" s="26"/>
      <c r="E76" s="65"/>
      <c r="F76" s="18"/>
      <c r="G76" s="18" t="str">
        <f t="shared" si="4"/>
        <v/>
      </c>
      <c r="H76" s="18"/>
      <c r="I76" s="18"/>
      <c r="J76" s="18" t="str">
        <f t="shared" si="5"/>
        <v/>
      </c>
      <c r="K76" s="18" t="str">
        <f>IF(OR(J76="",'Budget Summary (START HERE)'!$B$12=0),"",J76/'Budget Summary (START HERE)'!$B$12)</f>
        <v/>
      </c>
      <c r="L76" s="26"/>
      <c r="M76" s="19"/>
    </row>
    <row r="77" spans="1:13">
      <c r="A77" s="17"/>
      <c r="B77" s="26"/>
      <c r="C77" s="26"/>
      <c r="D77" s="26"/>
      <c r="E77" s="65"/>
      <c r="F77" s="18"/>
      <c r="G77" s="18" t="str">
        <f t="shared" si="4"/>
        <v/>
      </c>
      <c r="H77" s="18"/>
      <c r="I77" s="18"/>
      <c r="J77" s="18" t="str">
        <f t="shared" si="5"/>
        <v/>
      </c>
      <c r="K77" s="18" t="str">
        <f>IF(OR(J77="",'Budget Summary (START HERE)'!$B$12=0),"",J77/'Budget Summary (START HERE)'!$B$12)</f>
        <v/>
      </c>
      <c r="L77" s="26"/>
      <c r="M77" s="19"/>
    </row>
    <row r="78" spans="1:13">
      <c r="A78" s="17"/>
      <c r="B78" s="26"/>
      <c r="C78" s="26"/>
      <c r="D78" s="26"/>
      <c r="E78" s="65"/>
      <c r="F78" s="18"/>
      <c r="G78" s="18" t="str">
        <f t="shared" si="4"/>
        <v/>
      </c>
      <c r="H78" s="18"/>
      <c r="I78" s="18"/>
      <c r="J78" s="18" t="str">
        <f t="shared" si="5"/>
        <v/>
      </c>
      <c r="K78" s="18" t="str">
        <f>IF(OR(J78="",'Budget Summary (START HERE)'!$B$12=0),"",J78/'Budget Summary (START HERE)'!$B$12)</f>
        <v/>
      </c>
      <c r="L78" s="26"/>
      <c r="M78" s="19"/>
    </row>
    <row r="79" spans="1:13">
      <c r="A79" s="17"/>
      <c r="B79" s="26"/>
      <c r="C79" s="26"/>
      <c r="D79" s="26"/>
      <c r="E79" s="65"/>
      <c r="F79" s="18"/>
      <c r="G79" s="18" t="str">
        <f t="shared" si="4"/>
        <v/>
      </c>
      <c r="H79" s="18"/>
      <c r="I79" s="18"/>
      <c r="J79" s="18" t="str">
        <f t="shared" si="5"/>
        <v/>
      </c>
      <c r="K79" s="18" t="str">
        <f>IF(OR(J79="",'Budget Summary (START HERE)'!$B$12=0),"",J79/'Budget Summary (START HERE)'!$B$12)</f>
        <v/>
      </c>
      <c r="L79" s="26"/>
      <c r="M79" s="19"/>
    </row>
    <row r="80" spans="1:13">
      <c r="A80" s="17"/>
      <c r="B80" s="26"/>
      <c r="C80" s="26"/>
      <c r="D80" s="26"/>
      <c r="E80" s="65"/>
      <c r="F80" s="18"/>
      <c r="G80" s="18" t="str">
        <f t="shared" si="4"/>
        <v/>
      </c>
      <c r="H80" s="18"/>
      <c r="I80" s="18"/>
      <c r="J80" s="18" t="str">
        <f t="shared" si="5"/>
        <v/>
      </c>
      <c r="K80" s="18" t="str">
        <f>IF(OR(J80="",'Budget Summary (START HERE)'!$B$12=0),"",J80/'Budget Summary (START HERE)'!$B$12)</f>
        <v/>
      </c>
      <c r="L80" s="26"/>
      <c r="M80" s="19"/>
    </row>
    <row r="81" spans="1:13">
      <c r="A81" s="17"/>
      <c r="B81" s="26"/>
      <c r="C81" s="26"/>
      <c r="D81" s="26"/>
      <c r="E81" s="65"/>
      <c r="F81" s="18"/>
      <c r="G81" s="18" t="str">
        <f t="shared" si="4"/>
        <v/>
      </c>
      <c r="H81" s="18"/>
      <c r="I81" s="18"/>
      <c r="J81" s="18" t="str">
        <f t="shared" si="5"/>
        <v/>
      </c>
      <c r="K81" s="18" t="str">
        <f>IF(OR(J81="",'Budget Summary (START HERE)'!$B$12=0),"",J81/'Budget Summary (START HERE)'!$B$12)</f>
        <v/>
      </c>
      <c r="L81" s="26"/>
      <c r="M81" s="19"/>
    </row>
    <row r="82" spans="1:13">
      <c r="A82" s="17"/>
      <c r="B82" s="26"/>
      <c r="C82" s="26"/>
      <c r="D82" s="26"/>
      <c r="E82" s="65"/>
      <c r="F82" s="18"/>
      <c r="G82" s="18" t="str">
        <f t="shared" si="4"/>
        <v/>
      </c>
      <c r="H82" s="18"/>
      <c r="I82" s="18"/>
      <c r="J82" s="18" t="str">
        <f t="shared" si="5"/>
        <v/>
      </c>
      <c r="K82" s="18" t="str">
        <f>IF(OR(J82="",'Budget Summary (START HERE)'!$B$12=0),"",J82/'Budget Summary (START HERE)'!$B$12)</f>
        <v/>
      </c>
      <c r="L82" s="26"/>
      <c r="M82" s="19"/>
    </row>
    <row r="83" spans="1:13">
      <c r="A83" s="17"/>
      <c r="B83" s="26"/>
      <c r="C83" s="26"/>
      <c r="D83" s="26"/>
      <c r="E83" s="65"/>
      <c r="F83" s="18"/>
      <c r="G83" s="18" t="str">
        <f t="shared" si="4"/>
        <v/>
      </c>
      <c r="H83" s="18"/>
      <c r="I83" s="18"/>
      <c r="J83" s="18" t="str">
        <f t="shared" si="5"/>
        <v/>
      </c>
      <c r="K83" s="18" t="str">
        <f>IF(OR(J83="",'Budget Summary (START HERE)'!$B$12=0),"",J83/'Budget Summary (START HERE)'!$B$12)</f>
        <v/>
      </c>
      <c r="L83" s="26"/>
      <c r="M83" s="19"/>
    </row>
    <row r="84" spans="1:13">
      <c r="A84" s="17"/>
      <c r="B84" s="26"/>
      <c r="C84" s="26"/>
      <c r="D84" s="26"/>
      <c r="E84" s="65"/>
      <c r="F84" s="18"/>
      <c r="G84" s="18" t="str">
        <f t="shared" si="4"/>
        <v/>
      </c>
      <c r="H84" s="18"/>
      <c r="I84" s="18"/>
      <c r="J84" s="18" t="str">
        <f t="shared" si="5"/>
        <v/>
      </c>
      <c r="K84" s="18" t="str">
        <f>IF(OR(J84="",'Budget Summary (START HERE)'!$B$12=0),"",J84/'Budget Summary (START HERE)'!$B$12)</f>
        <v/>
      </c>
      <c r="L84" s="26"/>
      <c r="M84" s="19"/>
    </row>
    <row r="85" spans="1:13">
      <c r="A85" s="17"/>
      <c r="B85" s="26"/>
      <c r="C85" s="26"/>
      <c r="D85" s="26"/>
      <c r="E85" s="65"/>
      <c r="F85" s="18"/>
      <c r="G85" s="18" t="str">
        <f t="shared" si="4"/>
        <v/>
      </c>
      <c r="H85" s="18"/>
      <c r="I85" s="18"/>
      <c r="J85" s="18" t="str">
        <f t="shared" si="5"/>
        <v/>
      </c>
      <c r="K85" s="18" t="str">
        <f>IF(OR(J85="",'Budget Summary (START HERE)'!$B$12=0),"",J85/'Budget Summary (START HERE)'!$B$12)</f>
        <v/>
      </c>
      <c r="L85" s="26"/>
      <c r="M85" s="19"/>
    </row>
    <row r="86" spans="1:13">
      <c r="A86" s="17"/>
      <c r="B86" s="26"/>
      <c r="C86" s="26"/>
      <c r="D86" s="26"/>
      <c r="E86" s="65"/>
      <c r="F86" s="18"/>
      <c r="G86" s="18" t="str">
        <f t="shared" si="4"/>
        <v/>
      </c>
      <c r="H86" s="18"/>
      <c r="I86" s="18"/>
      <c r="J86" s="18" t="str">
        <f t="shared" si="5"/>
        <v/>
      </c>
      <c r="K86" s="18" t="str">
        <f>IF(OR(J86="",'Budget Summary (START HERE)'!$B$12=0),"",J86/'Budget Summary (START HERE)'!$B$12)</f>
        <v/>
      </c>
      <c r="L86" s="26"/>
      <c r="M86" s="19"/>
    </row>
    <row r="87" spans="1:13">
      <c r="A87" s="17"/>
      <c r="B87" s="26"/>
      <c r="C87" s="26"/>
      <c r="D87" s="26"/>
      <c r="E87" s="65"/>
      <c r="F87" s="18"/>
      <c r="G87" s="18" t="str">
        <f t="shared" si="4"/>
        <v/>
      </c>
      <c r="H87" s="18"/>
      <c r="I87" s="18"/>
      <c r="J87" s="18" t="str">
        <f t="shared" si="5"/>
        <v/>
      </c>
      <c r="K87" s="18" t="str">
        <f>IF(OR(J87="",'Budget Summary (START HERE)'!$B$12=0),"",J87/'Budget Summary (START HERE)'!$B$12)</f>
        <v/>
      </c>
      <c r="L87" s="26"/>
      <c r="M87" s="19"/>
    </row>
    <row r="88" spans="1:13">
      <c r="A88" s="17"/>
      <c r="B88" s="26"/>
      <c r="C88" s="26"/>
      <c r="D88" s="26"/>
      <c r="E88" s="65"/>
      <c r="F88" s="18"/>
      <c r="G88" s="18" t="str">
        <f t="shared" si="4"/>
        <v/>
      </c>
      <c r="H88" s="18"/>
      <c r="I88" s="18"/>
      <c r="J88" s="18" t="str">
        <f t="shared" si="5"/>
        <v/>
      </c>
      <c r="K88" s="18" t="str">
        <f>IF(OR(J88="",'Budget Summary (START HERE)'!$B$12=0),"",J88/'Budget Summary (START HERE)'!$B$12)</f>
        <v/>
      </c>
      <c r="L88" s="26"/>
      <c r="M88" s="19"/>
    </row>
    <row r="89" spans="1:13">
      <c r="A89" s="17"/>
      <c r="B89" s="26"/>
      <c r="C89" s="26"/>
      <c r="D89" s="26"/>
      <c r="E89" s="65"/>
      <c r="F89" s="18"/>
      <c r="G89" s="18" t="str">
        <f t="shared" si="4"/>
        <v/>
      </c>
      <c r="H89" s="18"/>
      <c r="I89" s="18"/>
      <c r="J89" s="18" t="str">
        <f t="shared" si="5"/>
        <v/>
      </c>
      <c r="K89" s="18" t="str">
        <f>IF(OR(J89="",'Budget Summary (START HERE)'!$B$12=0),"",J89/'Budget Summary (START HERE)'!$B$12)</f>
        <v/>
      </c>
      <c r="L89" s="26"/>
      <c r="M89" s="19"/>
    </row>
    <row r="90" spans="1:13">
      <c r="A90" s="17"/>
      <c r="B90" s="26"/>
      <c r="C90" s="26"/>
      <c r="D90" s="26"/>
      <c r="E90" s="65"/>
      <c r="F90" s="18"/>
      <c r="G90" s="18" t="str">
        <f t="shared" si="4"/>
        <v/>
      </c>
      <c r="H90" s="18"/>
      <c r="I90" s="18"/>
      <c r="J90" s="18" t="str">
        <f t="shared" si="5"/>
        <v/>
      </c>
      <c r="K90" s="18" t="str">
        <f>IF(OR(J90="",'Budget Summary (START HERE)'!$B$12=0),"",J90/'Budget Summary (START HERE)'!$B$12)</f>
        <v/>
      </c>
      <c r="L90" s="26"/>
      <c r="M90" s="19"/>
    </row>
    <row r="91" spans="1:13">
      <c r="A91" s="17"/>
      <c r="B91" s="26"/>
      <c r="C91" s="26"/>
      <c r="D91" s="26"/>
      <c r="E91" s="65"/>
      <c r="F91" s="18"/>
      <c r="G91" s="18" t="str">
        <f t="shared" si="4"/>
        <v/>
      </c>
      <c r="H91" s="18"/>
      <c r="I91" s="18"/>
      <c r="J91" s="18" t="str">
        <f t="shared" si="5"/>
        <v/>
      </c>
      <c r="K91" s="18" t="str">
        <f>IF(OR(J91="",'Budget Summary (START HERE)'!$B$12=0),"",J91/'Budget Summary (START HERE)'!$B$12)</f>
        <v/>
      </c>
      <c r="L91" s="26"/>
      <c r="M91" s="19"/>
    </row>
    <row r="92" spans="1:13">
      <c r="A92" s="17"/>
      <c r="B92" s="26"/>
      <c r="C92" s="26"/>
      <c r="D92" s="26"/>
      <c r="E92" s="65"/>
      <c r="F92" s="18"/>
      <c r="G92" s="18" t="str">
        <f t="shared" si="4"/>
        <v/>
      </c>
      <c r="H92" s="18"/>
      <c r="I92" s="18"/>
      <c r="J92" s="18" t="str">
        <f t="shared" si="5"/>
        <v/>
      </c>
      <c r="K92" s="18" t="str">
        <f>IF(OR(J92="",'Budget Summary (START HERE)'!$B$12=0),"",J92/'Budget Summary (START HERE)'!$B$12)</f>
        <v/>
      </c>
      <c r="L92" s="26"/>
      <c r="M92" s="19"/>
    </row>
    <row r="93" spans="1:13">
      <c r="A93" s="17"/>
      <c r="B93" s="26"/>
      <c r="C93" s="26"/>
      <c r="D93" s="26"/>
      <c r="E93" s="65"/>
      <c r="F93" s="18"/>
      <c r="G93" s="18" t="str">
        <f t="shared" si="4"/>
        <v/>
      </c>
      <c r="H93" s="18"/>
      <c r="I93" s="18"/>
      <c r="J93" s="18" t="str">
        <f t="shared" si="5"/>
        <v/>
      </c>
      <c r="K93" s="18" t="str">
        <f>IF(OR(J93="",'Budget Summary (START HERE)'!$B$12=0),"",J93/'Budget Summary (START HERE)'!$B$12)</f>
        <v/>
      </c>
      <c r="L93" s="26"/>
      <c r="M93" s="19"/>
    </row>
    <row r="94" spans="1:13">
      <c r="A94" s="17"/>
      <c r="B94" s="26"/>
      <c r="C94" s="26"/>
      <c r="D94" s="26"/>
      <c r="E94" s="65"/>
      <c r="F94" s="18"/>
      <c r="G94" s="18" t="str">
        <f t="shared" si="4"/>
        <v/>
      </c>
      <c r="H94" s="18"/>
      <c r="I94" s="18"/>
      <c r="J94" s="18" t="str">
        <f t="shared" si="5"/>
        <v/>
      </c>
      <c r="K94" s="18" t="str">
        <f>IF(OR(J94="",'Budget Summary (START HERE)'!$B$12=0),"",J94/'Budget Summary (START HERE)'!$B$12)</f>
        <v/>
      </c>
      <c r="L94" s="26"/>
      <c r="M94" s="19"/>
    </row>
    <row r="95" spans="1:13">
      <c r="A95" s="17"/>
      <c r="B95" s="26"/>
      <c r="C95" s="26"/>
      <c r="D95" s="26"/>
      <c r="E95" s="65"/>
      <c r="F95" s="18"/>
      <c r="G95" s="18" t="str">
        <f t="shared" si="4"/>
        <v/>
      </c>
      <c r="H95" s="18"/>
      <c r="I95" s="18"/>
      <c r="J95" s="18" t="str">
        <f t="shared" si="5"/>
        <v/>
      </c>
      <c r="K95" s="18" t="str">
        <f>IF(OR(J95="",'Budget Summary (START HERE)'!$B$12=0),"",J95/'Budget Summary (START HERE)'!$B$12)</f>
        <v/>
      </c>
      <c r="L95" s="26"/>
      <c r="M95" s="19"/>
    </row>
    <row r="96" spans="1:13">
      <c r="A96" s="17"/>
      <c r="B96" s="26"/>
      <c r="C96" s="26"/>
      <c r="D96" s="26"/>
      <c r="E96" s="65"/>
      <c r="F96" s="18"/>
      <c r="G96" s="18" t="str">
        <f t="shared" si="4"/>
        <v/>
      </c>
      <c r="H96" s="18"/>
      <c r="I96" s="18"/>
      <c r="J96" s="18" t="str">
        <f t="shared" si="5"/>
        <v/>
      </c>
      <c r="K96" s="18" t="str">
        <f>IF(OR(J96="",'Budget Summary (START HERE)'!$B$12=0),"",J96/'Budget Summary (START HERE)'!$B$12)</f>
        <v/>
      </c>
      <c r="L96" s="26"/>
      <c r="M96" s="19"/>
    </row>
    <row r="97" spans="1:13">
      <c r="A97" s="17"/>
      <c r="B97" s="26"/>
      <c r="C97" s="26"/>
      <c r="D97" s="26"/>
      <c r="E97" s="65"/>
      <c r="F97" s="18"/>
      <c r="G97" s="18" t="str">
        <f t="shared" si="4"/>
        <v/>
      </c>
      <c r="H97" s="18"/>
      <c r="I97" s="18"/>
      <c r="J97" s="18" t="str">
        <f t="shared" si="5"/>
        <v/>
      </c>
      <c r="K97" s="18" t="str">
        <f>IF(OR(J97="",'Budget Summary (START HERE)'!$B$12=0),"",J97/'Budget Summary (START HERE)'!$B$12)</f>
        <v/>
      </c>
      <c r="L97" s="26"/>
      <c r="M97" s="19"/>
    </row>
    <row r="98" spans="1:13">
      <c r="A98" s="17"/>
      <c r="B98" s="26"/>
      <c r="C98" s="26"/>
      <c r="D98" s="26"/>
      <c r="E98" s="65"/>
      <c r="F98" s="18"/>
      <c r="G98" s="18" t="str">
        <f t="shared" si="4"/>
        <v/>
      </c>
      <c r="H98" s="18"/>
      <c r="I98" s="18"/>
      <c r="J98" s="18" t="str">
        <f t="shared" si="5"/>
        <v/>
      </c>
      <c r="K98" s="18" t="str">
        <f>IF(OR(J98="",'Budget Summary (START HERE)'!$B$12=0),"",J98/'Budget Summary (START HERE)'!$B$12)</f>
        <v/>
      </c>
      <c r="L98" s="26"/>
      <c r="M98" s="19"/>
    </row>
    <row r="99" spans="1:13">
      <c r="A99" s="17"/>
      <c r="B99" s="26"/>
      <c r="C99" s="26"/>
      <c r="D99" s="26"/>
      <c r="E99" s="65"/>
      <c r="F99" s="18"/>
      <c r="G99" s="18" t="str">
        <f t="shared" si="4"/>
        <v/>
      </c>
      <c r="H99" s="18"/>
      <c r="I99" s="18"/>
      <c r="J99" s="18" t="str">
        <f t="shared" si="5"/>
        <v/>
      </c>
      <c r="K99" s="18" t="str">
        <f>IF(OR(J99="",'Budget Summary (START HERE)'!$B$12=0),"",J99/'Budget Summary (START HERE)'!$B$12)</f>
        <v/>
      </c>
      <c r="L99" s="26"/>
      <c r="M99" s="19"/>
    </row>
    <row r="100" spans="1:13">
      <c r="A100" s="17"/>
      <c r="B100" s="26"/>
      <c r="C100" s="26"/>
      <c r="D100" s="26"/>
      <c r="E100" s="65"/>
      <c r="F100" s="18"/>
      <c r="G100" s="18" t="str">
        <f t="shared" si="4"/>
        <v/>
      </c>
      <c r="H100" s="18"/>
      <c r="I100" s="18"/>
      <c r="J100" s="18" t="str">
        <f t="shared" si="5"/>
        <v/>
      </c>
      <c r="K100" s="18" t="str">
        <f>IF(OR(J100="",'Budget Summary (START HERE)'!$B$12=0),"",J100/'Budget Summary (START HERE)'!$B$12)</f>
        <v/>
      </c>
      <c r="L100" s="26"/>
      <c r="M100" s="19"/>
    </row>
    <row r="101" spans="1:13">
      <c r="A101" s="17"/>
      <c r="B101" s="26"/>
      <c r="C101" s="26"/>
      <c r="D101" s="26"/>
      <c r="E101" s="65"/>
      <c r="F101" s="18"/>
      <c r="G101" s="18" t="str">
        <f t="shared" si="4"/>
        <v/>
      </c>
      <c r="H101" s="18"/>
      <c r="I101" s="18"/>
      <c r="J101" s="18" t="str">
        <f t="shared" si="5"/>
        <v/>
      </c>
      <c r="K101" s="18" t="str">
        <f>IF(OR(J101="",'Budget Summary (START HERE)'!$B$12=0),"",J101/'Budget Summary (START HERE)'!$B$12)</f>
        <v/>
      </c>
      <c r="L101" s="26"/>
      <c r="M101" s="19"/>
    </row>
    <row r="102" spans="1:13">
      <c r="A102" s="17"/>
      <c r="B102" s="26"/>
      <c r="C102" s="26"/>
      <c r="D102" s="26"/>
      <c r="E102" s="65"/>
      <c r="F102" s="18"/>
      <c r="G102" s="18" t="str">
        <f t="shared" si="4"/>
        <v/>
      </c>
      <c r="H102" s="18"/>
      <c r="I102" s="18"/>
      <c r="J102" s="18" t="str">
        <f t="shared" si="5"/>
        <v/>
      </c>
      <c r="K102" s="18" t="str">
        <f>IF(OR(J102="",'Budget Summary (START HERE)'!$B$12=0),"",J102/'Budget Summary (START HERE)'!$B$12)</f>
        <v/>
      </c>
      <c r="L102" s="26"/>
      <c r="M102" s="19"/>
    </row>
    <row r="103" spans="1:13">
      <c r="A103" s="17"/>
      <c r="B103" s="26"/>
      <c r="C103" s="26"/>
      <c r="D103" s="26"/>
      <c r="E103" s="65"/>
      <c r="F103" s="18"/>
      <c r="G103" s="18" t="str">
        <f t="shared" ref="G103:G106" si="6">IF(OR(E103="",F103=""),"",E103*F103)</f>
        <v/>
      </c>
      <c r="H103" s="18"/>
      <c r="I103" s="18"/>
      <c r="J103" s="18" t="str">
        <f t="shared" ref="J103:J106" si="7">IF(G103="","",MAX(0,G103-H103-I103))</f>
        <v/>
      </c>
      <c r="K103" s="18" t="str">
        <f>IF(OR(J103="",'Budget Summary (START HERE)'!$B$12=0),"",J103/'Budget Summary (START HERE)'!$B$12)</f>
        <v/>
      </c>
      <c r="L103" s="26"/>
      <c r="M103" s="19"/>
    </row>
    <row r="104" spans="1:13">
      <c r="A104" s="17"/>
      <c r="B104" s="26"/>
      <c r="C104" s="26"/>
      <c r="D104" s="26"/>
      <c r="E104" s="65"/>
      <c r="F104" s="18"/>
      <c r="G104" s="18" t="str">
        <f t="shared" si="6"/>
        <v/>
      </c>
      <c r="H104" s="18"/>
      <c r="I104" s="18"/>
      <c r="J104" s="18" t="str">
        <f t="shared" si="7"/>
        <v/>
      </c>
      <c r="K104" s="18" t="str">
        <f>IF(OR(J104="",'Budget Summary (START HERE)'!$B$12=0),"",J104/'Budget Summary (START HERE)'!$B$12)</f>
        <v/>
      </c>
      <c r="L104" s="26"/>
      <c r="M104" s="19"/>
    </row>
    <row r="105" spans="1:13">
      <c r="A105" s="17"/>
      <c r="B105" s="26"/>
      <c r="C105" s="26"/>
      <c r="D105" s="26"/>
      <c r="E105" s="65"/>
      <c r="F105" s="18"/>
      <c r="G105" s="18" t="str">
        <f t="shared" si="6"/>
        <v/>
      </c>
      <c r="H105" s="18"/>
      <c r="I105" s="18"/>
      <c r="J105" s="18" t="str">
        <f t="shared" si="7"/>
        <v/>
      </c>
      <c r="K105" s="18" t="str">
        <f>IF(OR(J105="",'Budget Summary (START HERE)'!$B$12=0),"",J105/'Budget Summary (START HERE)'!$B$12)</f>
        <v/>
      </c>
      <c r="L105" s="26"/>
      <c r="M105" s="19"/>
    </row>
    <row r="106" spans="1:13">
      <c r="A106" s="20"/>
      <c r="B106" s="27"/>
      <c r="C106" s="27"/>
      <c r="D106" s="27"/>
      <c r="E106" s="66"/>
      <c r="F106" s="21"/>
      <c r="G106" s="21" t="str">
        <f t="shared" si="6"/>
        <v/>
      </c>
      <c r="H106" s="21"/>
      <c r="I106" s="21"/>
      <c r="J106" s="21" t="str">
        <f t="shared" si="7"/>
        <v/>
      </c>
      <c r="K106" s="21" t="str">
        <f>IF(OR(J106="",'Budget Summary (START HERE)'!$B$12=0),"",J106/'Budget Summary (START HERE)'!$B$12)</f>
        <v/>
      </c>
      <c r="L106" s="27"/>
      <c r="M106" s="22"/>
    </row>
  </sheetData>
  <mergeCells count="3">
    <mergeCell ref="A1:M1"/>
    <mergeCell ref="A2:M2"/>
    <mergeCell ref="A3:M3"/>
  </mergeCells>
  <conditionalFormatting sqref="C7:C106">
    <cfRule type="expression" dxfId="1" priority="1">
      <formula>C7="Required"</formula>
    </cfRule>
  </conditionalFormatting>
  <conditionalFormatting sqref="D7:D106">
    <cfRule type="expression" dxfId="0" priority="2">
      <formula>D7="High Performance"</formula>
    </cfRule>
  </conditionalFormatting>
  <conditionalFormatting sqref="J7:J106">
    <cfRule type="dataBar" priority="3">
      <dataBar>
        <cfvo type="min"/>
        <cfvo type="max"/>
        <color rgb="FFD71920"/>
      </dataBar>
    </cfRule>
    <cfRule type="dataBar" priority="4">
      <dataBar>
        <cfvo type="min"/>
        <cfvo type="max"/>
        <color rgb="FFD71920"/>
      </dataBar>
      <extLst>
        <ext xmlns:x14="http://schemas.microsoft.com/office/spreadsheetml/2009/9/main" uri="{B025F937-C7B1-47D3-B67F-A62EFF666E3E}">
          <x14:id>{ACFA54EF-F9D9-865D-47F7-056257C06DA0}</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ACFA54EF-F9D9-865D-47F7-056257C06DA0}">
            <x14:dataBar>
              <x14:cfvo type="min"/>
              <x14:cfvo type="max"/>
              <x14:negativeFillColor auto="1"/>
              <x14:axisColor auto="1"/>
            </x14:dataBar>
          </x14:cfRule>
          <xm:sqref>J7:J106</xm:sqref>
        </x14:conditionalFormatting>
      </x14:conditionalFormattings>
    </ext>
    <ext xmlns:x14="http://schemas.microsoft.com/office/spreadsheetml/2009/9/main" uri="{CCE6A557-97BC-4b89-ADB6-D9C93CAAB3DF}">
      <x14:dataValidations xmlns:xm="http://schemas.microsoft.com/office/excel/2006/main" count="4">
        <x14:dataValidation type="list" xr:uid="{40587DAE-8D3D-4159-BE57-0067C72FF5C9}">
          <x14:formula1>
            <xm:f>Lists!$A$2:$A$30</xm:f>
          </x14:formula1>
          <xm:sqref>A7:A106</xm:sqref>
        </x14:dataValidation>
        <x14:dataValidation type="list" allowBlank="1" showInputMessage="1" showErrorMessage="1" xr:uid="{EF38FDDE-7D7E-4C5F-AE3B-A3518BB6AFB9}">
          <x14:formula1>
            <xm:f>Lists!$B$2:$B$17</xm:f>
          </x14:formula1>
          <xm:sqref>C7:C106</xm:sqref>
        </x14:dataValidation>
        <x14:dataValidation type="list" xr:uid="{54B333F6-BDA0-4B6A-B9AE-F5A4D6F73183}">
          <x14:formula1>
            <xm:f>Lists!$C$2:$C$22</xm:f>
          </x14:formula1>
          <xm:sqref>D7:D106</xm:sqref>
        </x14:dataValidation>
        <x14:dataValidation type="list" allowBlank="1" showInputMessage="1" showErrorMessage="1" xr:uid="{98285492-E746-43F5-9602-44A4E42DB43B}">
          <x14:formula1>
            <xm:f>Lists!$D$2:$D$22</xm:f>
          </x14:formula1>
          <xm:sqref>L7:L106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7199-9A3C-449E-BDFB-B402E7AACF05}">
  <dimension ref="A1:S24"/>
  <sheetViews>
    <sheetView workbookViewId="0">
      <selection activeCell="F26" sqref="F26"/>
    </sheetView>
  </sheetViews>
  <sheetFormatPr defaultRowHeight="14.25"/>
  <cols>
    <col min="1" max="1" width="3.125" style="16" customWidth="1"/>
    <col min="2" max="16384" width="9" style="16"/>
  </cols>
  <sheetData>
    <row r="1" spans="1:19" ht="28.5" customHeight="1">
      <c r="A1" s="53" t="s">
        <v>127</v>
      </c>
      <c r="B1" s="53"/>
      <c r="C1" s="53"/>
      <c r="D1" s="53"/>
      <c r="E1" s="53"/>
      <c r="F1" s="53"/>
      <c r="G1" s="53"/>
      <c r="H1" s="53"/>
      <c r="I1" s="53"/>
      <c r="J1" s="53"/>
      <c r="K1" s="53"/>
      <c r="L1" s="53"/>
      <c r="M1" s="53"/>
      <c r="N1" s="53"/>
      <c r="O1" s="53"/>
      <c r="P1" s="53"/>
      <c r="Q1" s="53"/>
      <c r="R1" s="53"/>
      <c r="S1" s="53"/>
    </row>
    <row r="2" spans="1:19" ht="15">
      <c r="A2" s="62" t="s">
        <v>129</v>
      </c>
      <c r="B2" s="62"/>
      <c r="C2" s="62"/>
      <c r="D2" s="62"/>
      <c r="E2" s="62"/>
      <c r="F2" s="62"/>
      <c r="G2" s="62"/>
      <c r="H2" s="62"/>
      <c r="I2" s="62"/>
      <c r="J2" s="62"/>
      <c r="K2" s="62"/>
      <c r="L2" s="62"/>
      <c r="M2" s="62"/>
      <c r="N2" s="62"/>
      <c r="O2" s="62"/>
      <c r="P2" s="62"/>
      <c r="Q2" s="62"/>
      <c r="R2" s="62"/>
      <c r="S2" s="62"/>
    </row>
    <row r="4" spans="1:19">
      <c r="A4" s="49"/>
      <c r="B4" s="49"/>
      <c r="C4" s="49"/>
      <c r="D4" s="49"/>
      <c r="E4" s="49"/>
      <c r="F4" s="49"/>
      <c r="G4" s="49"/>
      <c r="H4" s="49"/>
      <c r="I4" s="49"/>
      <c r="J4" s="49"/>
      <c r="K4" s="49"/>
      <c r="L4" s="49"/>
      <c r="M4" s="49"/>
      <c r="N4" s="49"/>
      <c r="O4" s="49"/>
      <c r="P4" s="49"/>
      <c r="Q4" s="49"/>
      <c r="R4" s="49"/>
      <c r="S4" s="49"/>
    </row>
    <row r="5" spans="1:19">
      <c r="A5" s="49"/>
      <c r="B5" s="49"/>
      <c r="C5" s="49"/>
      <c r="D5" s="49"/>
      <c r="E5" s="49"/>
      <c r="F5" s="49"/>
      <c r="G5" s="49"/>
      <c r="H5" s="49"/>
      <c r="I5" s="49"/>
      <c r="J5" s="49"/>
      <c r="K5" s="49"/>
      <c r="L5" s="49"/>
      <c r="M5" s="49"/>
      <c r="N5" s="49"/>
      <c r="O5" s="49"/>
      <c r="P5" s="49"/>
      <c r="Q5" s="49"/>
      <c r="R5" s="49"/>
      <c r="S5" s="49"/>
    </row>
    <row r="6" spans="1:19">
      <c r="A6" s="49"/>
      <c r="B6" s="49"/>
      <c r="C6" s="49"/>
      <c r="D6" s="49"/>
      <c r="E6" s="49"/>
      <c r="F6" s="49"/>
      <c r="G6" s="49"/>
      <c r="H6" s="49"/>
      <c r="I6" s="49"/>
      <c r="J6" s="49"/>
      <c r="K6" s="49"/>
      <c r="L6" s="49"/>
      <c r="M6" s="49"/>
      <c r="N6" s="49"/>
      <c r="O6" s="49"/>
      <c r="P6" s="49"/>
      <c r="Q6" s="49"/>
      <c r="R6" s="49"/>
      <c r="S6" s="49"/>
    </row>
    <row r="7" spans="1:19">
      <c r="A7" s="49"/>
      <c r="B7" s="49"/>
      <c r="C7" s="49"/>
      <c r="D7" s="49"/>
      <c r="E7" s="49"/>
      <c r="F7" s="49"/>
      <c r="G7" s="49"/>
      <c r="H7" s="49"/>
      <c r="I7" s="49"/>
      <c r="J7" s="49"/>
      <c r="K7" s="49"/>
      <c r="L7" s="49"/>
      <c r="M7" s="49"/>
      <c r="N7" s="49"/>
      <c r="O7" s="49"/>
      <c r="P7" s="49"/>
      <c r="Q7" s="49"/>
      <c r="R7" s="49"/>
      <c r="S7" s="49"/>
    </row>
    <row r="8" spans="1:19">
      <c r="A8" s="49"/>
      <c r="B8" s="49"/>
      <c r="C8" s="49"/>
      <c r="D8" s="49"/>
      <c r="E8" s="49"/>
      <c r="F8" s="49"/>
      <c r="G8" s="49"/>
      <c r="H8" s="49"/>
      <c r="I8" s="49"/>
      <c r="J8" s="49"/>
      <c r="K8" s="49"/>
      <c r="L8" s="49"/>
      <c r="M8" s="49"/>
      <c r="N8" s="49"/>
      <c r="O8" s="49"/>
      <c r="P8" s="49"/>
      <c r="Q8" s="49"/>
      <c r="R8" s="49"/>
      <c r="S8" s="49"/>
    </row>
    <row r="9" spans="1:19">
      <c r="A9" s="49"/>
      <c r="B9" s="49"/>
      <c r="C9" s="49"/>
      <c r="D9" s="49"/>
      <c r="E9" s="49"/>
      <c r="F9" s="49"/>
      <c r="G9" s="49"/>
      <c r="H9" s="49"/>
      <c r="I9" s="49"/>
      <c r="J9" s="49"/>
      <c r="K9" s="49"/>
      <c r="L9" s="49"/>
      <c r="M9" s="49"/>
      <c r="N9" s="49"/>
      <c r="O9" s="49"/>
      <c r="P9" s="49"/>
      <c r="Q9" s="49"/>
      <c r="R9" s="49"/>
      <c r="S9" s="49"/>
    </row>
    <row r="10" spans="1:19">
      <c r="A10" s="49"/>
      <c r="B10" s="49"/>
      <c r="C10" s="49"/>
      <c r="D10" s="49"/>
      <c r="E10" s="49"/>
      <c r="F10" s="49"/>
      <c r="G10" s="49"/>
      <c r="H10" s="49"/>
      <c r="I10" s="49"/>
      <c r="J10" s="49"/>
      <c r="K10" s="49"/>
      <c r="L10" s="49"/>
      <c r="M10" s="49"/>
      <c r="N10" s="49"/>
      <c r="O10" s="49"/>
      <c r="P10" s="49"/>
      <c r="Q10" s="49"/>
      <c r="R10" s="49"/>
      <c r="S10" s="49"/>
    </row>
    <row r="11" spans="1:19">
      <c r="A11" s="49"/>
      <c r="B11" s="49"/>
      <c r="C11" s="49"/>
      <c r="D11" s="49"/>
      <c r="E11" s="49"/>
      <c r="F11" s="49"/>
      <c r="G11" s="49"/>
      <c r="H11" s="49"/>
      <c r="I11" s="49"/>
      <c r="J11" s="49"/>
      <c r="K11" s="49"/>
      <c r="L11" s="49"/>
      <c r="M11" s="49"/>
      <c r="N11" s="49"/>
      <c r="O11" s="49"/>
      <c r="P11" s="49"/>
      <c r="Q11" s="49"/>
      <c r="R11" s="49"/>
      <c r="S11" s="49"/>
    </row>
    <row r="12" spans="1:19">
      <c r="A12" s="49"/>
      <c r="B12" s="49"/>
      <c r="C12" s="49"/>
      <c r="D12" s="49"/>
      <c r="E12" s="49"/>
      <c r="F12" s="49"/>
      <c r="G12" s="49"/>
      <c r="H12" s="49"/>
      <c r="I12" s="49"/>
      <c r="J12" s="49"/>
      <c r="K12" s="49"/>
      <c r="L12" s="49"/>
      <c r="M12" s="49"/>
      <c r="N12" s="49"/>
      <c r="O12" s="49"/>
      <c r="P12" s="49"/>
      <c r="Q12" s="49"/>
      <c r="R12" s="49"/>
      <c r="S12" s="49"/>
    </row>
    <row r="13" spans="1:19">
      <c r="A13" s="49"/>
      <c r="B13" s="49"/>
      <c r="C13" s="49"/>
      <c r="D13" s="49"/>
      <c r="E13" s="49"/>
      <c r="F13" s="49"/>
      <c r="G13" s="49"/>
      <c r="H13" s="49"/>
      <c r="I13" s="49"/>
      <c r="J13" s="49"/>
      <c r="K13" s="49"/>
      <c r="L13" s="49"/>
      <c r="M13" s="49"/>
      <c r="N13" s="49"/>
      <c r="O13" s="49"/>
      <c r="P13" s="49"/>
      <c r="Q13" s="49"/>
      <c r="R13" s="49"/>
      <c r="S13" s="49"/>
    </row>
    <row r="14" spans="1:19">
      <c r="A14" s="49"/>
      <c r="B14" s="49"/>
      <c r="C14" s="49"/>
      <c r="D14" s="49"/>
      <c r="E14" s="49"/>
      <c r="F14" s="49"/>
      <c r="G14" s="49"/>
      <c r="H14" s="49"/>
      <c r="I14" s="49"/>
      <c r="J14" s="49"/>
      <c r="K14" s="49"/>
      <c r="L14" s="49"/>
      <c r="M14" s="49"/>
      <c r="N14" s="49"/>
      <c r="O14" s="49"/>
      <c r="P14" s="49"/>
      <c r="Q14" s="49"/>
      <c r="R14" s="49"/>
      <c r="S14" s="49"/>
    </row>
    <row r="15" spans="1:19">
      <c r="A15" s="49"/>
      <c r="B15" s="49"/>
      <c r="C15" s="49"/>
      <c r="D15" s="49"/>
      <c r="E15" s="49"/>
      <c r="F15" s="49"/>
      <c r="G15" s="49"/>
      <c r="H15" s="49"/>
      <c r="I15" s="49"/>
      <c r="J15" s="49"/>
      <c r="K15" s="49"/>
      <c r="L15" s="49"/>
      <c r="M15" s="49"/>
      <c r="N15" s="49"/>
      <c r="O15" s="49"/>
      <c r="P15" s="49"/>
      <c r="Q15" s="49"/>
      <c r="R15" s="49"/>
      <c r="S15" s="49"/>
    </row>
    <row r="16" spans="1:19">
      <c r="A16" s="49"/>
      <c r="B16" s="49"/>
      <c r="C16" s="49"/>
      <c r="D16" s="49"/>
      <c r="E16" s="49"/>
      <c r="F16" s="49"/>
      <c r="G16" s="49"/>
      <c r="H16" s="49"/>
      <c r="I16" s="49"/>
      <c r="J16" s="49"/>
      <c r="K16" s="49"/>
      <c r="L16" s="49"/>
      <c r="M16" s="49"/>
      <c r="N16" s="49"/>
      <c r="O16" s="49"/>
      <c r="P16" s="49"/>
      <c r="Q16" s="49"/>
      <c r="R16" s="49"/>
      <c r="S16" s="49"/>
    </row>
    <row r="17" spans="1:19">
      <c r="A17" s="49"/>
      <c r="B17" s="49"/>
      <c r="C17" s="49"/>
      <c r="D17" s="49"/>
      <c r="E17" s="49"/>
      <c r="F17" s="49"/>
      <c r="G17" s="49"/>
      <c r="H17" s="49"/>
      <c r="I17" s="49"/>
      <c r="J17" s="49"/>
      <c r="K17" s="49"/>
      <c r="L17" s="49"/>
      <c r="M17" s="49"/>
      <c r="N17" s="49"/>
      <c r="O17" s="49"/>
      <c r="P17" s="49"/>
      <c r="Q17" s="49"/>
      <c r="R17" s="49"/>
      <c r="S17" s="49"/>
    </row>
    <row r="18" spans="1:19">
      <c r="A18" s="49"/>
      <c r="B18" s="49"/>
      <c r="C18" s="49"/>
      <c r="D18" s="49"/>
      <c r="E18" s="49"/>
      <c r="F18" s="49"/>
      <c r="G18" s="49"/>
      <c r="H18" s="49"/>
      <c r="I18" s="49"/>
      <c r="J18" s="49"/>
      <c r="K18" s="49"/>
      <c r="L18" s="49"/>
      <c r="M18" s="49"/>
      <c r="N18" s="49"/>
      <c r="O18" s="49"/>
      <c r="P18" s="49"/>
      <c r="Q18" s="49"/>
      <c r="R18" s="49"/>
      <c r="S18" s="49"/>
    </row>
    <row r="19" spans="1:19">
      <c r="A19" s="49"/>
      <c r="B19" s="49"/>
      <c r="C19" s="49"/>
      <c r="D19" s="49"/>
      <c r="E19" s="49"/>
      <c r="F19" s="49"/>
      <c r="G19" s="49"/>
      <c r="H19" s="49"/>
      <c r="I19" s="49"/>
      <c r="J19" s="49"/>
      <c r="K19" s="49"/>
      <c r="L19" s="49"/>
      <c r="M19" s="49"/>
      <c r="N19" s="49"/>
      <c r="O19" s="49"/>
      <c r="P19" s="49"/>
      <c r="Q19" s="49"/>
      <c r="R19" s="49"/>
      <c r="S19" s="49"/>
    </row>
    <row r="20" spans="1:19">
      <c r="A20" s="49"/>
      <c r="B20" s="49"/>
      <c r="C20" s="49"/>
      <c r="D20" s="49"/>
      <c r="E20" s="49"/>
      <c r="F20" s="49"/>
      <c r="G20" s="49"/>
      <c r="H20" s="49"/>
      <c r="I20" s="49"/>
      <c r="J20" s="49"/>
      <c r="K20" s="49"/>
      <c r="L20" s="49"/>
      <c r="M20" s="49"/>
      <c r="N20" s="49"/>
      <c r="O20" s="49"/>
      <c r="P20" s="49"/>
      <c r="Q20" s="49"/>
      <c r="R20" s="49"/>
      <c r="S20" s="49"/>
    </row>
    <row r="21" spans="1:19">
      <c r="A21" s="49"/>
      <c r="B21" s="49"/>
      <c r="C21" s="49"/>
      <c r="D21" s="49"/>
      <c r="E21" s="49"/>
      <c r="F21" s="49"/>
      <c r="G21" s="49"/>
      <c r="H21" s="49"/>
      <c r="I21" s="49"/>
      <c r="J21" s="49"/>
      <c r="K21" s="49"/>
      <c r="L21" s="49"/>
      <c r="M21" s="49"/>
      <c r="N21" s="49"/>
      <c r="O21" s="49"/>
      <c r="P21" s="49"/>
      <c r="Q21" s="49"/>
      <c r="R21" s="49"/>
      <c r="S21" s="49"/>
    </row>
    <row r="22" spans="1:19">
      <c r="A22" s="49"/>
      <c r="B22" s="49"/>
      <c r="C22" s="49"/>
      <c r="D22" s="49"/>
      <c r="E22" s="49"/>
      <c r="F22" s="49"/>
      <c r="G22" s="49"/>
      <c r="H22" s="49"/>
      <c r="I22" s="49"/>
      <c r="J22" s="49"/>
      <c r="K22" s="49"/>
      <c r="L22" s="49"/>
      <c r="M22" s="49"/>
      <c r="N22" s="49"/>
      <c r="O22" s="49"/>
      <c r="P22" s="49"/>
      <c r="Q22" s="49"/>
      <c r="R22" s="49"/>
      <c r="S22" s="49"/>
    </row>
    <row r="23" spans="1:19">
      <c r="A23" s="49"/>
      <c r="B23" s="49"/>
      <c r="C23" s="49"/>
      <c r="D23" s="49"/>
      <c r="E23" s="49"/>
      <c r="F23" s="49"/>
      <c r="G23" s="49"/>
      <c r="H23" s="49"/>
      <c r="I23" s="49"/>
      <c r="J23" s="49"/>
      <c r="K23" s="49"/>
      <c r="L23" s="49"/>
      <c r="M23" s="49"/>
      <c r="N23" s="49"/>
      <c r="O23" s="49"/>
      <c r="P23" s="49"/>
      <c r="Q23" s="49"/>
      <c r="R23" s="49"/>
      <c r="S23" s="49"/>
    </row>
    <row r="24" spans="1:19">
      <c r="A24" s="49"/>
      <c r="B24" s="49"/>
      <c r="C24" s="49"/>
      <c r="D24" s="49"/>
      <c r="E24" s="49"/>
      <c r="F24" s="49"/>
      <c r="G24" s="49"/>
      <c r="H24" s="49"/>
      <c r="I24" s="49"/>
      <c r="J24" s="49"/>
      <c r="K24" s="49"/>
      <c r="L24" s="49"/>
      <c r="M24" s="49"/>
      <c r="N24" s="49"/>
      <c r="O24" s="49"/>
      <c r="P24" s="49"/>
      <c r="Q24" s="49"/>
      <c r="R24" s="49"/>
      <c r="S24" s="49"/>
    </row>
  </sheetData>
  <mergeCells count="2">
    <mergeCell ref="A1:S1"/>
    <mergeCell ref="A2:S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workbookViewId="0">
      <selection activeCell="A23" sqref="A23"/>
    </sheetView>
  </sheetViews>
  <sheetFormatPr defaultRowHeight="14.25"/>
  <cols>
    <col min="1" max="1" width="125" customWidth="1"/>
  </cols>
  <sheetData>
    <row r="1" spans="1:4" ht="26.25" customHeight="1">
      <c r="A1" s="6" t="s">
        <v>128</v>
      </c>
      <c r="B1" s="5"/>
      <c r="C1" s="5"/>
      <c r="D1" s="5"/>
    </row>
    <row r="2" spans="1:4">
      <c r="A2" s="7"/>
      <c r="B2" s="5"/>
      <c r="C2" s="5"/>
      <c r="D2" s="5"/>
    </row>
    <row r="3" spans="1:4" ht="18">
      <c r="A3" s="8" t="s">
        <v>87</v>
      </c>
      <c r="B3" s="5"/>
      <c r="C3" s="5"/>
      <c r="D3" s="5"/>
    </row>
    <row r="4" spans="1:4" ht="42.75">
      <c r="A4" s="7" t="s">
        <v>88</v>
      </c>
      <c r="B4" s="5"/>
      <c r="C4" s="5"/>
      <c r="D4" s="5"/>
    </row>
    <row r="5" spans="1:4">
      <c r="A5" s="7"/>
      <c r="B5" s="5"/>
      <c r="C5" s="5"/>
      <c r="D5" s="5"/>
    </row>
    <row r="6" spans="1:4" ht="18">
      <c r="A6" s="8" t="s">
        <v>89</v>
      </c>
      <c r="B6" s="5"/>
      <c r="C6" s="5"/>
      <c r="D6" s="5"/>
    </row>
    <row r="7" spans="1:4" ht="28.5">
      <c r="A7" s="7" t="s">
        <v>90</v>
      </c>
      <c r="B7" s="5"/>
      <c r="C7" s="5"/>
      <c r="D7" s="5"/>
    </row>
    <row r="8" spans="1:4" ht="28.5">
      <c r="A8" s="7" t="s">
        <v>91</v>
      </c>
      <c r="B8" s="5"/>
      <c r="C8" s="5"/>
      <c r="D8" s="5"/>
    </row>
    <row r="9" spans="1:4">
      <c r="A9" s="7"/>
      <c r="B9" s="5"/>
      <c r="C9" s="5"/>
      <c r="D9" s="5"/>
    </row>
    <row r="10" spans="1:4" ht="18">
      <c r="A10" s="8" t="s">
        <v>92</v>
      </c>
      <c r="B10" s="5"/>
      <c r="C10" s="5"/>
      <c r="D10" s="5"/>
    </row>
    <row r="11" spans="1:4" ht="42.75">
      <c r="A11" s="7" t="s">
        <v>93</v>
      </c>
      <c r="B11" s="5"/>
      <c r="C11" s="5"/>
      <c r="D11" s="5"/>
    </row>
    <row r="12" spans="1:4">
      <c r="A12" s="7"/>
      <c r="B12" s="5"/>
      <c r="C12" s="5"/>
      <c r="D12" s="5"/>
    </row>
    <row r="13" spans="1:4" ht="18">
      <c r="A13" s="8" t="s">
        <v>94</v>
      </c>
      <c r="B13" s="5"/>
      <c r="C13" s="5"/>
      <c r="D13" s="5"/>
    </row>
    <row r="14" spans="1:4">
      <c r="A14" s="7" t="s">
        <v>95</v>
      </c>
      <c r="B14" s="5"/>
      <c r="C14" s="5"/>
      <c r="D14" s="5"/>
    </row>
    <row r="15" spans="1:4">
      <c r="A15" s="7" t="s">
        <v>96</v>
      </c>
      <c r="B15" s="5"/>
      <c r="C15" s="5"/>
      <c r="D15" s="5"/>
    </row>
    <row r="16" spans="1:4">
      <c r="A16" s="7" t="s">
        <v>97</v>
      </c>
      <c r="B16" s="5"/>
      <c r="C16" s="5"/>
      <c r="D16" s="5"/>
    </row>
    <row r="17" spans="1:4">
      <c r="A17" s="7" t="s">
        <v>98</v>
      </c>
      <c r="B17" s="5"/>
      <c r="C17" s="5"/>
      <c r="D17" s="5"/>
    </row>
    <row r="18" spans="1:4">
      <c r="A18" s="7" t="s">
        <v>99</v>
      </c>
      <c r="B18" s="5"/>
      <c r="C18" s="5"/>
      <c r="D18" s="5"/>
    </row>
    <row r="19" spans="1:4">
      <c r="A19" s="7"/>
      <c r="B19" s="5"/>
      <c r="C19" s="5"/>
      <c r="D19" s="5"/>
    </row>
    <row r="20" spans="1:4" ht="18">
      <c r="A20" s="8" t="s">
        <v>100</v>
      </c>
      <c r="B20" s="5"/>
      <c r="C20" s="5"/>
      <c r="D20" s="5"/>
    </row>
    <row r="21" spans="1:4" ht="28.5">
      <c r="A21" s="7" t="s">
        <v>101</v>
      </c>
      <c r="B21" s="5"/>
      <c r="C21" s="5"/>
      <c r="D21" s="5"/>
    </row>
    <row r="22" spans="1:4">
      <c r="A22" s="7"/>
      <c r="B22" s="5"/>
      <c r="C22" s="5"/>
      <c r="D22" s="5"/>
    </row>
    <row r="23" spans="1:4">
      <c r="A23" s="7"/>
      <c r="B23" s="5"/>
      <c r="C23" s="5"/>
      <c r="D23" s="5"/>
    </row>
    <row r="24" spans="1:4">
      <c r="A24" s="7"/>
      <c r="B24" s="5"/>
      <c r="C24" s="5"/>
      <c r="D24" s="5"/>
    </row>
    <row r="25" spans="1:4">
      <c r="A25" s="7"/>
      <c r="B25" s="5"/>
      <c r="C25" s="5"/>
      <c r="D25"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1A956-D01C-46FC-B673-03EF0B6967B7}">
  <dimension ref="A1:D12"/>
  <sheetViews>
    <sheetView workbookViewId="0">
      <selection activeCell="B26" sqref="B26"/>
    </sheetView>
  </sheetViews>
  <sheetFormatPr defaultRowHeight="14.25"/>
  <cols>
    <col min="1" max="4" width="26" style="67" customWidth="1"/>
    <col min="5" max="16384" width="9" style="67"/>
  </cols>
  <sheetData>
    <row r="1" spans="1:4" ht="15">
      <c r="A1" s="69" t="s">
        <v>130</v>
      </c>
      <c r="B1" s="69" t="s">
        <v>50</v>
      </c>
      <c r="C1" s="69" t="s">
        <v>51</v>
      </c>
      <c r="D1" s="69" t="s">
        <v>56</v>
      </c>
    </row>
    <row r="2" spans="1:4">
      <c r="A2" s="68" t="s">
        <v>17</v>
      </c>
      <c r="B2" s="68" t="s">
        <v>59</v>
      </c>
      <c r="C2" s="68" t="s">
        <v>69</v>
      </c>
      <c r="D2" s="68" t="s">
        <v>66</v>
      </c>
    </row>
    <row r="3" spans="1:4">
      <c r="A3" s="68" t="s">
        <v>20</v>
      </c>
      <c r="B3" s="68" t="s">
        <v>64</v>
      </c>
      <c r="C3" s="68" t="s">
        <v>65</v>
      </c>
      <c r="D3" s="68" t="s">
        <v>75</v>
      </c>
    </row>
    <row r="4" spans="1:4">
      <c r="A4" s="68" t="s">
        <v>23</v>
      </c>
      <c r="B4" s="68" t="s">
        <v>74</v>
      </c>
      <c r="C4" s="68" t="s">
        <v>60</v>
      </c>
      <c r="D4" s="68" t="s">
        <v>12</v>
      </c>
    </row>
    <row r="5" spans="1:4">
      <c r="A5" s="68" t="s">
        <v>26</v>
      </c>
      <c r="B5" s="68"/>
      <c r="C5" s="68" t="s">
        <v>77</v>
      </c>
      <c r="D5" s="68" t="s">
        <v>61</v>
      </c>
    </row>
    <row r="6" spans="1:4" ht="28.5">
      <c r="A6" s="68" t="s">
        <v>29</v>
      </c>
      <c r="B6" s="68"/>
      <c r="C6" s="68"/>
      <c r="D6" s="68"/>
    </row>
    <row r="7" spans="1:4">
      <c r="A7" s="68" t="s">
        <v>32</v>
      </c>
      <c r="B7" s="68"/>
      <c r="C7" s="68"/>
      <c r="D7" s="68"/>
    </row>
    <row r="8" spans="1:4" ht="28.5">
      <c r="A8" s="68" t="s">
        <v>35</v>
      </c>
      <c r="B8" s="68"/>
      <c r="C8" s="68"/>
      <c r="D8" s="68"/>
    </row>
    <row r="9" spans="1:4">
      <c r="A9" s="68" t="s">
        <v>38</v>
      </c>
      <c r="B9" s="68"/>
      <c r="C9" s="68"/>
      <c r="D9" s="68"/>
    </row>
    <row r="10" spans="1:4">
      <c r="A10" s="68" t="s">
        <v>40</v>
      </c>
      <c r="B10" s="68"/>
      <c r="C10" s="68"/>
      <c r="D10" s="68"/>
    </row>
    <row r="11" spans="1:4">
      <c r="A11" s="68" t="s">
        <v>42</v>
      </c>
      <c r="B11" s="68"/>
      <c r="C11" s="68"/>
      <c r="D11" s="68"/>
    </row>
    <row r="12" spans="1:4">
      <c r="A12" s="68" t="s">
        <v>45</v>
      </c>
      <c r="B12" s="68"/>
      <c r="C12" s="68"/>
      <c r="D12" s="6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Summary (START HERE)</vt:lpstr>
      <vt:lpstr>Budget Builder (THEN LIST HERE)</vt:lpstr>
      <vt:lpstr>Parent Funded Costs (SHARE THIS</vt:lpstr>
      <vt:lpstr>Coach's Guide</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Joni Yates</cp:lastModifiedBy>
  <dcterms:modified xsi:type="dcterms:W3CDTF">2026-05-08T16:41:07Z</dcterms:modified>
</cp:coreProperties>
</file>